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2013" sheetId="1" r:id="rId1"/>
  </sheets>
  <definedNames>
    <definedName name="_xlnm.Print_Titles" localSheetId="0">'2013'!$10:$10</definedName>
    <definedName name="_xlnm.Print_Area" localSheetId="0">'2013'!$B$1:$G$70</definedName>
  </definedNames>
  <calcPr fullCalcOnLoad="1"/>
</workbook>
</file>

<file path=xl/sharedStrings.xml><?xml version="1.0" encoding="utf-8"?>
<sst xmlns="http://schemas.openxmlformats.org/spreadsheetml/2006/main" count="139" uniqueCount="71">
  <si>
    <t>Наименование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</si>
  <si>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</si>
  <si>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</si>
  <si>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</si>
  <si>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</si>
  <si>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</si>
  <si>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</si>
  <si>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</si>
  <si>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04</t>
  </si>
  <si>
    <t>Обеспечение деятельности финансовых,налоговых и таможенных органов и органов финансового (финансово-бюджетного) контроля</t>
  </si>
  <si>
    <t>06</t>
  </si>
  <si>
    <t>07</t>
  </si>
  <si>
    <t>Резервные фонды</t>
  </si>
  <si>
    <t>Другие общегосударственные вопросы</t>
  </si>
  <si>
    <t>09</t>
  </si>
  <si>
    <t>НАЦИОНАЛЬНАЯ ЭКОНОМИКА</t>
  </si>
  <si>
    <t>08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</si>
  <si>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</si>
  <si>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</si>
  <si>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</si>
  <si>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</si>
  <si>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</si>
  <si>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</si>
  <si>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</si>
  <si>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</si>
  <si>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</si>
  <si>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</si>
  <si>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</si>
  <si>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</si>
  <si>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ИТОГО</t>
  </si>
  <si>
    <t>05</t>
  </si>
  <si>
    <t>Дорожное хозяйство (дорожные фонды)</t>
  </si>
  <si>
    <t>КУЛЬТУРА И КИНЕМАТОГРАФИЯ</t>
  </si>
  <si>
    <t>ФИЗИЧЕСКАЯ КУЛЬТУРА И СПОРТ</t>
  </si>
  <si>
    <t>ЖИЛИЩНО-КОММУНАЛЬНОЕ ХОЗЯЙСТВО</t>
  </si>
  <si>
    <t>Коммунальное хозяйство</t>
  </si>
  <si>
    <t>Благоустройство</t>
  </si>
  <si>
    <t>РЗ</t>
  </si>
  <si>
    <t>ПР</t>
  </si>
  <si>
    <t>Санитарно-эпидемиологическое благополучие</t>
  </si>
  <si>
    <t>Прочие межбюджетные трансферты общего характера</t>
  </si>
  <si>
    <t>12</t>
  </si>
  <si>
    <t>Другие вопросы в области национальной экономики</t>
  </si>
  <si>
    <t>Судебная система</t>
  </si>
  <si>
    <t>ОБСЛУЖИВАНИЕ ГОСУДАРСТВЕННОГО И МУНИЦИПАЛЬНОГО ДОЛГА</t>
  </si>
  <si>
    <t>ЗДРАВООХРАНЕНИЕ</t>
  </si>
  <si>
    <t>НАЦИОНАЛЬНАЯ БЕЗОПАСТНОСТЬ И ПРАВООХРАНИТЕЛЬНАЯ ДЕЯТЕЛЬНОСТЬ</t>
  </si>
  <si>
    <t>Дополнительное образование</t>
  </si>
  <si>
    <t xml:space="preserve"> Жилищное хозяйство</t>
  </si>
  <si>
    <t>Другие вопросы в области национальной безопасности и правоохранительной деятельности</t>
  </si>
  <si>
    <t>14</t>
  </si>
  <si>
    <t>Спорт высших достижений</t>
  </si>
  <si>
    <t>Транспорт</t>
  </si>
  <si>
    <t>10</t>
  </si>
  <si>
    <t>Другие вопросы в области жилищно-коммунального хозяйства</t>
  </si>
  <si>
    <t>Сбор, удаление отходов и очистка сточных вод</t>
  </si>
  <si>
    <t>НАЦИОНАЛЬНАЯ ОБОРОНА</t>
  </si>
  <si>
    <t>Мобилизационная и вневойсковая подготовка</t>
  </si>
  <si>
    <t>Сямженского муниципального округа</t>
  </si>
  <si>
    <t>Защита населения  и территории от чрезвычайных ситуаций природного и техногенного характера, пожарная безопасность</t>
  </si>
  <si>
    <t>Культура</t>
  </si>
  <si>
    <t>Другие вопросы в области культуры, кинематографии</t>
  </si>
  <si>
    <t>Массовый спорт</t>
  </si>
  <si>
    <t>Вологодской области</t>
  </si>
  <si>
    <t>Утверждено (тыс.руб.)</t>
  </si>
  <si>
    <t>Исполнено (тыс. руб.)</t>
  </si>
  <si>
    <t>% исполнения</t>
  </si>
  <si>
    <t xml:space="preserve">                                                                                    Приложение № 3                                                                                                        к Постановлению Администрации </t>
  </si>
  <si>
    <t>Исполнение бюджетных ассигнований по разделам и подразделам</t>
  </si>
  <si>
    <t>классификации расходов Сямженского муниципального округа Вологодской области за 1 квартал 2024 года</t>
  </si>
  <si>
    <t>от 23.04.2024 № 221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</si>
</sst>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174" fontId="5" fillId="33" borderId="10" xfId="0" applyNumberFormat="1" applyFont="1" applyFill="1" applyBorder="1" applyAlignment="1" applyProtection="1">
      <alignment horizontal="right" indent="1"/>
      <protection/>
    </xf>
    <xf numFmtId="0" fontId="5" fillId="33" borderId="10" xfId="0" applyNumberFormat="1" applyFont="1" applyFill="1" applyBorder="1" applyAlignment="1" applyProtection="1">
      <alignment horizontal="right" inden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vertical="top"/>
      <protection/>
    </xf>
    <xf numFmtId="0" fontId="3" fillId="33" borderId="11" xfId="0" applyNumberFormat="1" applyFont="1" applyFill="1" applyBorder="1" applyAlignment="1" applyProtection="1">
      <alignment horizontal="center" vertical="top"/>
      <protection/>
    </xf>
    <xf numFmtId="0" fontId="3" fillId="33" borderId="12" xfId="0" applyNumberFormat="1" applyFont="1" applyFill="1" applyBorder="1" applyAlignment="1" applyProtection="1">
      <alignment horizontal="center" vertical="top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3" fillId="33" borderId="11" xfId="0" applyNumberFormat="1" applyFont="1" applyFill="1" applyBorder="1" applyAlignment="1" applyProtection="1">
      <alignment horizontal="left" vertical="top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center" vertical="center"/>
      <protection/>
    </xf>
    <xf numFmtId="174" fontId="3" fillId="33" borderId="10" xfId="0" applyNumberFormat="1" applyFont="1" applyFill="1" applyBorder="1" applyAlignment="1" applyProtection="1">
      <alignment horizontal="right" vertical="center" indent="1"/>
      <protection/>
    </xf>
    <xf numFmtId="0" fontId="3" fillId="33" borderId="10" xfId="0" applyNumberFormat="1" applyFont="1" applyFill="1" applyBorder="1" applyAlignment="1" applyProtection="1">
      <alignment horizontal="right" vertical="center" indent="1"/>
      <protection/>
    </xf>
    <xf numFmtId="0" fontId="5" fillId="33" borderId="11" xfId="0" applyNumberFormat="1" applyFont="1" applyFill="1" applyBorder="1" applyAlignment="1" applyProtection="1">
      <alignment horizontal="left" vertical="top" wrapText="1"/>
      <protection/>
    </xf>
    <xf numFmtId="49" fontId="5" fillId="33" borderId="11" xfId="0" applyNumberFormat="1" applyFont="1" applyFill="1" applyBorder="1" applyAlignment="1" applyProtection="1">
      <alignment horizontal="center" vertical="center"/>
      <protection/>
    </xf>
    <xf numFmtId="49" fontId="5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left" vertical="top" wrapText="1"/>
      <protection/>
    </xf>
    <xf numFmtId="174" fontId="3" fillId="33" borderId="10" xfId="0" applyNumberFormat="1" applyFont="1" applyFill="1" applyBorder="1" applyAlignment="1" applyProtection="1">
      <alignment horizontal="right" indent="1"/>
      <protection/>
    </xf>
    <xf numFmtId="0" fontId="8" fillId="33" borderId="11" xfId="0" applyNumberFormat="1" applyFont="1" applyFill="1" applyBorder="1" applyAlignment="1" applyProtection="1">
      <alignment horizontal="left" wrapText="1"/>
      <protection/>
    </xf>
    <xf numFmtId="0" fontId="5" fillId="33" borderId="11" xfId="0" applyNumberFormat="1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right" indent="1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left" vertical="top" wrapText="1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49" fontId="3" fillId="33" borderId="14" xfId="0" applyNumberFormat="1" applyFont="1" applyFill="1" applyBorder="1" applyAlignment="1" applyProtection="1">
      <alignment horizontal="center" vertical="center"/>
      <protection/>
    </xf>
    <xf numFmtId="175" fontId="3" fillId="33" borderId="15" xfId="0" applyNumberFormat="1" applyFont="1" applyFill="1" applyBorder="1" applyAlignment="1" applyProtection="1">
      <alignment horizontal="right" inden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5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0"/>
  <sheetViews>
    <sheetView tabSelected="1" view="pageBreakPreview" zoomScale="75" zoomScaleNormal="75" zoomScaleSheetLayoutView="75" zoomScalePageLayoutView="0" workbookViewId="0" topLeftCell="A37">
      <selection activeCell="B16" sqref="B16"/>
    </sheetView>
  </sheetViews>
  <sheetFormatPr defaultColWidth="9.140625" defaultRowHeight="12.75"/>
  <cols>
    <col min="1" max="1" width="0.85546875" style="1" customWidth="1"/>
    <col min="2" max="2" width="93.00390625" style="1" customWidth="1"/>
    <col min="3" max="4" width="10.57421875" style="1" customWidth="1"/>
    <col min="5" max="5" width="26.28125" style="1" customWidth="1"/>
    <col min="6" max="6" width="19.57421875" style="1" customWidth="1"/>
    <col min="7" max="7" width="21.7109375" style="1" customWidth="1"/>
    <col min="8" max="16384" width="9.140625" style="1" customWidth="1"/>
  </cols>
  <sheetData>
    <row r="1" spans="3:7" ht="12.75" customHeight="1">
      <c r="C1" s="36" t="s">
        <v>67</v>
      </c>
      <c r="D1" s="36"/>
      <c r="E1" s="36"/>
      <c r="F1" s="36"/>
      <c r="G1" s="36"/>
    </row>
    <row r="2" spans="3:7" ht="21" customHeight="1">
      <c r="C2" s="36"/>
      <c r="D2" s="36"/>
      <c r="E2" s="36"/>
      <c r="F2" s="36"/>
      <c r="G2" s="36"/>
    </row>
    <row r="3" spans="3:7" ht="15" customHeight="1">
      <c r="C3" s="5"/>
      <c r="D3" s="5"/>
      <c r="E3" s="5"/>
      <c r="F3" s="36" t="s">
        <v>58</v>
      </c>
      <c r="G3" s="36"/>
    </row>
    <row r="4" spans="3:7" ht="15">
      <c r="C4" s="5"/>
      <c r="D4" s="5"/>
      <c r="E4" s="36" t="s">
        <v>63</v>
      </c>
      <c r="F4" s="36"/>
      <c r="G4" s="36"/>
    </row>
    <row r="5" spans="3:7" ht="15.75">
      <c r="C5" s="37" t="s">
        <v>70</v>
      </c>
      <c r="D5" s="37"/>
      <c r="E5" s="37"/>
      <c r="F5" s="37"/>
      <c r="G5" s="37"/>
    </row>
    <row r="6" spans="2:7" ht="15.75" customHeight="1" hidden="1">
      <c r="B6" s="9"/>
      <c r="C6" s="9"/>
      <c r="D6" s="9"/>
      <c r="E6" s="9"/>
      <c r="F6" s="8"/>
      <c r="G6" s="8"/>
    </row>
    <row r="7" spans="2:7" ht="20.25" customHeight="1">
      <c r="B7" s="35" t="s">
        <v>68</v>
      </c>
      <c r="C7" s="35"/>
      <c r="D7" s="35"/>
      <c r="E7" s="35"/>
      <c r="F7" s="35"/>
      <c r="G7" s="35"/>
    </row>
    <row r="8" spans="2:7" ht="21.75" customHeight="1">
      <c r="B8" s="35" t="s">
        <v>69</v>
      </c>
      <c r="C8" s="35"/>
      <c r="D8" s="35"/>
      <c r="E8" s="35"/>
      <c r="F8" s="35"/>
      <c r="G8" s="35"/>
    </row>
    <row r="9" spans="2:7" ht="20.25">
      <c r="B9" s="9"/>
      <c r="C9" s="9"/>
      <c r="D9" s="9"/>
      <c r="E9" s="9"/>
      <c r="F9" s="8"/>
      <c r="G9" s="8"/>
    </row>
    <row r="10" spans="2:7" ht="40.5" customHeight="1">
      <c r="B10" s="38" t="s">
        <v>0</v>
      </c>
      <c r="C10" s="40" t="s">
        <v>37</v>
      </c>
      <c r="D10" s="42" t="s">
        <v>38</v>
      </c>
      <c r="E10" s="33" t="s">
        <v>64</v>
      </c>
      <c r="F10" s="33" t="s">
        <v>65</v>
      </c>
      <c r="G10" s="33" t="s">
        <v>66</v>
      </c>
    </row>
    <row r="11" spans="2:7" ht="40.5" customHeight="1">
      <c r="B11" s="39"/>
      <c r="C11" s="41"/>
      <c r="D11" s="43"/>
      <c r="E11" s="34"/>
      <c r="F11" s="34"/>
      <c r="G11" s="34"/>
    </row>
    <row r="12" spans="2:7" ht="20.25">
      <c r="B12" s="10">
        <v>1</v>
      </c>
      <c r="C12" s="10">
        <v>2</v>
      </c>
      <c r="D12" s="11">
        <v>3</v>
      </c>
      <c r="E12" s="12">
        <v>4</v>
      </c>
      <c r="F12" s="12">
        <v>5</v>
      </c>
      <c r="G12" s="12">
        <v>6</v>
      </c>
    </row>
    <row r="13" spans="2:7" ht="20.25">
      <c r="B13" s="13" t="s">
        <v>1</v>
      </c>
      <c r="C13" s="14" t="s">
        <v>2</v>
      </c>
      <c r="D13" s="15"/>
      <c r="E13" s="16">
        <f>E14+E15+E16+E18+E19+E21+E22+E17+E20</f>
        <v>110039</v>
      </c>
      <c r="F13" s="17">
        <f>F14+F15+F16+F18+F19+F21+F22+F17+F20</f>
        <v>18070.7</v>
      </c>
      <c r="G13" s="16">
        <f>F13/E13*100</f>
        <v>16.42208671471024</v>
      </c>
    </row>
    <row r="14" spans="2:7" ht="43.5" customHeight="1">
      <c r="B14" s="18" t="s">
        <v>3</v>
      </c>
      <c r="C14" s="19" t="s">
        <v>2</v>
      </c>
      <c r="D14" s="20" t="s">
        <v>4</v>
      </c>
      <c r="E14" s="6">
        <v>2375</v>
      </c>
      <c r="F14" s="6">
        <v>492.3</v>
      </c>
      <c r="G14" s="16">
        <f aca="true" t="shared" si="0" ref="G14:G70">F14/E14*100</f>
        <v>20.728421052631578</v>
      </c>
    </row>
    <row r="15" spans="2:7" ht="62.25" customHeight="1">
      <c r="B15" s="18" t="s">
        <v>5</v>
      </c>
      <c r="C15" s="19" t="s">
        <v>2</v>
      </c>
      <c r="D15" s="20" t="s">
        <v>6</v>
      </c>
      <c r="E15" s="6">
        <v>2885</v>
      </c>
      <c r="F15" s="6">
        <v>386.1</v>
      </c>
      <c r="G15" s="16">
        <f t="shared" si="0"/>
        <v>13.383015597920277</v>
      </c>
    </row>
    <row r="16" spans="2:7" ht="65.25" customHeight="1">
      <c r="B16" s="18" t="s">
        <v>7</v>
      </c>
      <c r="C16" s="19" t="s">
        <v>2</v>
      </c>
      <c r="D16" s="20" t="s">
        <v>8</v>
      </c>
      <c r="E16" s="6">
        <v>69809.9</v>
      </c>
      <c r="F16" s="7">
        <v>11128.1</v>
      </c>
      <c r="G16" s="16">
        <f t="shared" si="0"/>
        <v>15.940575763609461</v>
      </c>
    </row>
    <row r="17" spans="2:7" ht="20.25" customHeight="1" hidden="1">
      <c r="B17" s="18"/>
      <c r="C17" s="19" t="s">
        <v>2</v>
      </c>
      <c r="D17" s="20" t="s">
        <v>30</v>
      </c>
      <c r="E17" s="7"/>
      <c r="F17" s="7"/>
      <c r="G17" s="16" t="e">
        <f t="shared" si="0"/>
        <v>#DIV/0!</v>
      </c>
    </row>
    <row r="18" spans="2:7" ht="23.25" customHeight="1">
      <c r="B18" s="18" t="s">
        <v>43</v>
      </c>
      <c r="C18" s="19" t="s">
        <v>2</v>
      </c>
      <c r="D18" s="20" t="s">
        <v>30</v>
      </c>
      <c r="E18" s="6">
        <v>1.7</v>
      </c>
      <c r="F18" s="7">
        <v>0</v>
      </c>
      <c r="G18" s="16">
        <f t="shared" si="0"/>
        <v>0</v>
      </c>
    </row>
    <row r="19" spans="2:9" ht="40.5" customHeight="1">
      <c r="B19" s="18" t="s">
        <v>9</v>
      </c>
      <c r="C19" s="19" t="s">
        <v>2</v>
      </c>
      <c r="D19" s="20" t="s">
        <v>10</v>
      </c>
      <c r="E19" s="6">
        <v>10330.5</v>
      </c>
      <c r="F19" s="6">
        <v>1473.1</v>
      </c>
      <c r="G19" s="16">
        <f t="shared" si="0"/>
        <v>14.25971637384444</v>
      </c>
      <c r="I19" s="3"/>
    </row>
    <row r="20" spans="2:7" ht="2.25" customHeight="1" hidden="1">
      <c r="B20" s="18"/>
      <c r="C20" s="19" t="s">
        <v>2</v>
      </c>
      <c r="D20" s="20" t="s">
        <v>11</v>
      </c>
      <c r="E20" s="6"/>
      <c r="F20" s="6"/>
      <c r="G20" s="16" t="e">
        <f t="shared" si="0"/>
        <v>#DIV/0!</v>
      </c>
    </row>
    <row r="21" spans="2:7" ht="30" customHeight="1">
      <c r="B21" s="18" t="s">
        <v>12</v>
      </c>
      <c r="C21" s="19" t="s">
        <v>2</v>
      </c>
      <c r="D21" s="21">
        <v>11</v>
      </c>
      <c r="E21" s="6">
        <v>500</v>
      </c>
      <c r="F21" s="6">
        <v>0</v>
      </c>
      <c r="G21" s="16">
        <f t="shared" si="0"/>
        <v>0</v>
      </c>
    </row>
    <row r="22" spans="2:9" ht="30.75" customHeight="1">
      <c r="B22" s="18" t="s">
        <v>13</v>
      </c>
      <c r="C22" s="19" t="s">
        <v>2</v>
      </c>
      <c r="D22" s="21">
        <v>13</v>
      </c>
      <c r="E22" s="6">
        <v>24136.9</v>
      </c>
      <c r="F22" s="7">
        <v>4591.1</v>
      </c>
      <c r="G22" s="16">
        <f t="shared" si="0"/>
        <v>19.021083900583754</v>
      </c>
      <c r="I22" s="3"/>
    </row>
    <row r="23" spans="2:9" ht="30.75" customHeight="1">
      <c r="B23" s="22" t="s">
        <v>56</v>
      </c>
      <c r="C23" s="14" t="s">
        <v>4</v>
      </c>
      <c r="D23" s="21"/>
      <c r="E23" s="6">
        <f>E24</f>
        <v>400.3</v>
      </c>
      <c r="F23" s="6">
        <f>F24</f>
        <v>67.4</v>
      </c>
      <c r="G23" s="16">
        <f t="shared" si="0"/>
        <v>16.837371971021735</v>
      </c>
      <c r="I23" s="3"/>
    </row>
    <row r="24" spans="2:9" ht="30.75" customHeight="1">
      <c r="B24" s="18" t="s">
        <v>57</v>
      </c>
      <c r="C24" s="19" t="s">
        <v>4</v>
      </c>
      <c r="D24" s="20" t="s">
        <v>6</v>
      </c>
      <c r="E24" s="6">
        <v>400.3</v>
      </c>
      <c r="F24" s="6">
        <v>67.4</v>
      </c>
      <c r="G24" s="16">
        <f t="shared" si="0"/>
        <v>16.837371971021735</v>
      </c>
      <c r="I24" s="3"/>
    </row>
    <row r="25" spans="2:9" ht="40.5">
      <c r="B25" s="22" t="s">
        <v>46</v>
      </c>
      <c r="C25" s="14" t="s">
        <v>6</v>
      </c>
      <c r="D25" s="21"/>
      <c r="E25" s="23">
        <f>E26+E27</f>
        <v>1220</v>
      </c>
      <c r="F25" s="23">
        <f>F26+F27</f>
        <v>248.6</v>
      </c>
      <c r="G25" s="16">
        <f t="shared" si="0"/>
        <v>20.37704918032787</v>
      </c>
      <c r="I25" s="3"/>
    </row>
    <row r="26" spans="2:9" ht="44.25" customHeight="1">
      <c r="B26" s="18" t="s">
        <v>59</v>
      </c>
      <c r="C26" s="19" t="s">
        <v>6</v>
      </c>
      <c r="D26" s="20" t="s">
        <v>53</v>
      </c>
      <c r="E26" s="6">
        <v>1220</v>
      </c>
      <c r="F26" s="6">
        <v>248.6</v>
      </c>
      <c r="G26" s="16">
        <f t="shared" si="0"/>
        <v>20.37704918032787</v>
      </c>
      <c r="I26" s="3"/>
    </row>
    <row r="27" spans="2:9" ht="35.25" customHeight="1" hidden="1">
      <c r="B27" s="24" t="s">
        <v>49</v>
      </c>
      <c r="C27" s="19" t="s">
        <v>6</v>
      </c>
      <c r="D27" s="20" t="s">
        <v>50</v>
      </c>
      <c r="E27" s="6">
        <v>0</v>
      </c>
      <c r="F27" s="6">
        <v>0</v>
      </c>
      <c r="G27" s="16" t="e">
        <f t="shared" si="0"/>
        <v>#DIV/0!</v>
      </c>
      <c r="I27" s="3"/>
    </row>
    <row r="28" spans="2:7" ht="25.5" customHeight="1">
      <c r="B28" s="13" t="s">
        <v>15</v>
      </c>
      <c r="C28" s="14" t="s">
        <v>8</v>
      </c>
      <c r="D28" s="15"/>
      <c r="E28" s="23">
        <f>E29+E30+E34</f>
        <v>34821.4</v>
      </c>
      <c r="F28" s="23">
        <f>F29+F30+F34</f>
        <v>10381.2</v>
      </c>
      <c r="G28" s="16">
        <f t="shared" si="0"/>
        <v>29.812701384780627</v>
      </c>
    </row>
    <row r="29" spans="2:7" ht="28.5" customHeight="1">
      <c r="B29" s="25" t="s">
        <v>52</v>
      </c>
      <c r="C29" s="19" t="s">
        <v>8</v>
      </c>
      <c r="D29" s="20" t="s">
        <v>16</v>
      </c>
      <c r="E29" s="6">
        <v>8239.9</v>
      </c>
      <c r="F29" s="6">
        <v>5519.3</v>
      </c>
      <c r="G29" s="16">
        <f t="shared" si="0"/>
        <v>66.98260901224529</v>
      </c>
    </row>
    <row r="30" spans="2:10" ht="21.75" customHeight="1">
      <c r="B30" s="18" t="s">
        <v>31</v>
      </c>
      <c r="C30" s="19" t="s">
        <v>8</v>
      </c>
      <c r="D30" s="20" t="s">
        <v>14</v>
      </c>
      <c r="E30" s="6">
        <v>25509.9</v>
      </c>
      <c r="F30" s="6">
        <v>4861.9</v>
      </c>
      <c r="G30" s="16">
        <f t="shared" si="0"/>
        <v>19.058875181792164</v>
      </c>
      <c r="H30" s="4"/>
      <c r="J30" s="4"/>
    </row>
    <row r="31" spans="2:7" s="2" customFormat="1" ht="20.25" hidden="1">
      <c r="B31" s="22" t="s">
        <v>34</v>
      </c>
      <c r="C31" s="14" t="s">
        <v>30</v>
      </c>
      <c r="D31" s="15"/>
      <c r="E31" s="26">
        <f>E32+E33</f>
        <v>0</v>
      </c>
      <c r="F31" s="26"/>
      <c r="G31" s="16" t="e">
        <f t="shared" si="0"/>
        <v>#DIV/0!</v>
      </c>
    </row>
    <row r="32" spans="2:7" ht="20.25" hidden="1">
      <c r="B32" s="18" t="s">
        <v>35</v>
      </c>
      <c r="C32" s="19" t="s">
        <v>30</v>
      </c>
      <c r="D32" s="20" t="s">
        <v>4</v>
      </c>
      <c r="E32" s="7">
        <v>0</v>
      </c>
      <c r="F32" s="7"/>
      <c r="G32" s="16" t="e">
        <f t="shared" si="0"/>
        <v>#DIV/0!</v>
      </c>
    </row>
    <row r="33" spans="2:7" ht="20.25" hidden="1">
      <c r="B33" s="18" t="s">
        <v>36</v>
      </c>
      <c r="C33" s="19" t="s">
        <v>30</v>
      </c>
      <c r="D33" s="20" t="s">
        <v>6</v>
      </c>
      <c r="E33" s="7">
        <v>0</v>
      </c>
      <c r="F33" s="7"/>
      <c r="G33" s="16" t="e">
        <f t="shared" si="0"/>
        <v>#DIV/0!</v>
      </c>
    </row>
    <row r="34" spans="2:7" ht="24.75" customHeight="1">
      <c r="B34" s="18" t="s">
        <v>42</v>
      </c>
      <c r="C34" s="19" t="s">
        <v>8</v>
      </c>
      <c r="D34" s="20" t="s">
        <v>41</v>
      </c>
      <c r="E34" s="7">
        <v>1071.6</v>
      </c>
      <c r="F34" s="6">
        <v>0</v>
      </c>
      <c r="G34" s="16">
        <f t="shared" si="0"/>
        <v>0</v>
      </c>
    </row>
    <row r="35" spans="2:7" ht="20.25">
      <c r="B35" s="22" t="s">
        <v>34</v>
      </c>
      <c r="C35" s="14" t="s">
        <v>30</v>
      </c>
      <c r="D35" s="20"/>
      <c r="E35" s="23">
        <f>E36+E37+E38+E39</f>
        <v>72032.9</v>
      </c>
      <c r="F35" s="23">
        <f>F36+F37+F38+F39</f>
        <v>3338.2000000000003</v>
      </c>
      <c r="G35" s="16">
        <f t="shared" si="0"/>
        <v>4.634271284371447</v>
      </c>
    </row>
    <row r="36" spans="2:7" ht="20.25">
      <c r="B36" s="18" t="s">
        <v>48</v>
      </c>
      <c r="C36" s="19" t="s">
        <v>30</v>
      </c>
      <c r="D36" s="20" t="s">
        <v>2</v>
      </c>
      <c r="E36" s="6">
        <v>1100</v>
      </c>
      <c r="F36" s="6">
        <v>88.4</v>
      </c>
      <c r="G36" s="16">
        <f t="shared" si="0"/>
        <v>8.036363636363637</v>
      </c>
    </row>
    <row r="37" spans="2:7" ht="20.25">
      <c r="B37" s="18" t="s">
        <v>35</v>
      </c>
      <c r="C37" s="19" t="s">
        <v>30</v>
      </c>
      <c r="D37" s="20" t="s">
        <v>4</v>
      </c>
      <c r="E37" s="6">
        <v>11738.5</v>
      </c>
      <c r="F37" s="6">
        <v>0</v>
      </c>
      <c r="G37" s="16">
        <f t="shared" si="0"/>
        <v>0</v>
      </c>
    </row>
    <row r="38" spans="2:7" ht="20.25">
      <c r="B38" s="18" t="s">
        <v>36</v>
      </c>
      <c r="C38" s="19" t="s">
        <v>30</v>
      </c>
      <c r="D38" s="20" t="s">
        <v>6</v>
      </c>
      <c r="E38" s="6">
        <v>26194.4</v>
      </c>
      <c r="F38" s="6">
        <v>3219.9</v>
      </c>
      <c r="G38" s="16">
        <f t="shared" si="0"/>
        <v>12.292322023027822</v>
      </c>
    </row>
    <row r="39" spans="2:7" ht="20.25">
      <c r="B39" s="18" t="s">
        <v>54</v>
      </c>
      <c r="C39" s="19" t="s">
        <v>30</v>
      </c>
      <c r="D39" s="20" t="s">
        <v>30</v>
      </c>
      <c r="E39" s="6">
        <v>33000</v>
      </c>
      <c r="F39" s="6">
        <v>29.9</v>
      </c>
      <c r="G39" s="16">
        <f t="shared" si="0"/>
        <v>0.09060606060606059</v>
      </c>
    </row>
    <row r="40" spans="2:7" ht="20.25">
      <c r="B40" s="13" t="s">
        <v>17</v>
      </c>
      <c r="C40" s="14" t="s">
        <v>10</v>
      </c>
      <c r="D40" s="15"/>
      <c r="E40" s="23">
        <f>E41+E42</f>
        <v>12509.400000000001</v>
      </c>
      <c r="F40" s="23">
        <f>F41+F42</f>
        <v>0</v>
      </c>
      <c r="G40" s="16">
        <f t="shared" si="0"/>
        <v>0</v>
      </c>
    </row>
    <row r="41" spans="2:7" ht="20.25">
      <c r="B41" s="24" t="s">
        <v>55</v>
      </c>
      <c r="C41" s="19" t="s">
        <v>10</v>
      </c>
      <c r="D41" s="20" t="s">
        <v>4</v>
      </c>
      <c r="E41" s="6">
        <v>8016.3</v>
      </c>
      <c r="F41" s="6">
        <v>0</v>
      </c>
      <c r="G41" s="16">
        <f t="shared" si="0"/>
        <v>0</v>
      </c>
    </row>
    <row r="42" spans="2:10" ht="25.5" customHeight="1">
      <c r="B42" s="18" t="s">
        <v>18</v>
      </c>
      <c r="C42" s="19" t="s">
        <v>10</v>
      </c>
      <c r="D42" s="20" t="s">
        <v>6</v>
      </c>
      <c r="E42" s="6">
        <v>4493.1</v>
      </c>
      <c r="F42" s="6">
        <v>0</v>
      </c>
      <c r="G42" s="16">
        <f t="shared" si="0"/>
        <v>0</v>
      </c>
      <c r="J42" s="3"/>
    </row>
    <row r="43" spans="2:7" ht="20.25">
      <c r="B43" s="13" t="s">
        <v>19</v>
      </c>
      <c r="C43" s="14" t="s">
        <v>11</v>
      </c>
      <c r="D43" s="15"/>
      <c r="E43" s="26">
        <f>E44+E45+E46+E47+E48</f>
        <v>237315.7</v>
      </c>
      <c r="F43" s="26">
        <f>F44+F45+F46+F47+F48</f>
        <v>49559.100000000006</v>
      </c>
      <c r="G43" s="16">
        <f t="shared" si="0"/>
        <v>20.883194832874523</v>
      </c>
    </row>
    <row r="44" spans="2:7" ht="20.25">
      <c r="B44" s="18" t="s">
        <v>20</v>
      </c>
      <c r="C44" s="19" t="s">
        <v>11</v>
      </c>
      <c r="D44" s="20" t="s">
        <v>2</v>
      </c>
      <c r="E44" s="6">
        <v>50524.6</v>
      </c>
      <c r="F44" s="6">
        <v>9030.2</v>
      </c>
      <c r="G44" s="16">
        <f t="shared" si="0"/>
        <v>17.872877766474154</v>
      </c>
    </row>
    <row r="45" spans="2:9" ht="20.25">
      <c r="B45" s="18" t="s">
        <v>21</v>
      </c>
      <c r="C45" s="19" t="s">
        <v>11</v>
      </c>
      <c r="D45" s="20" t="s">
        <v>4</v>
      </c>
      <c r="E45" s="6">
        <v>148717</v>
      </c>
      <c r="F45" s="7">
        <v>32534.7</v>
      </c>
      <c r="G45" s="16">
        <f t="shared" si="0"/>
        <v>21.87692059414862</v>
      </c>
      <c r="I45" s="3"/>
    </row>
    <row r="46" spans="2:9" ht="20.25">
      <c r="B46" s="18" t="s">
        <v>47</v>
      </c>
      <c r="C46" s="19" t="s">
        <v>11</v>
      </c>
      <c r="D46" s="20" t="s">
        <v>6</v>
      </c>
      <c r="E46" s="6">
        <v>26152</v>
      </c>
      <c r="F46" s="7">
        <v>5658.9</v>
      </c>
      <c r="G46" s="16">
        <f t="shared" si="0"/>
        <v>21.63849801162435</v>
      </c>
      <c r="I46" s="3"/>
    </row>
    <row r="47" spans="2:10" ht="20.25">
      <c r="B47" s="18" t="s">
        <v>22</v>
      </c>
      <c r="C47" s="19" t="s">
        <v>11</v>
      </c>
      <c r="D47" s="20" t="s">
        <v>11</v>
      </c>
      <c r="E47" s="6">
        <v>180</v>
      </c>
      <c r="F47" s="6">
        <v>0</v>
      </c>
      <c r="G47" s="16">
        <f t="shared" si="0"/>
        <v>0</v>
      </c>
      <c r="J47" s="3"/>
    </row>
    <row r="48" spans="2:7" ht="20.25">
      <c r="B48" s="18" t="s">
        <v>23</v>
      </c>
      <c r="C48" s="19" t="s">
        <v>11</v>
      </c>
      <c r="D48" s="20" t="s">
        <v>14</v>
      </c>
      <c r="E48" s="6">
        <v>11742.1</v>
      </c>
      <c r="F48" s="6">
        <v>2335.3</v>
      </c>
      <c r="G48" s="16">
        <f t="shared" si="0"/>
        <v>19.888265301777366</v>
      </c>
    </row>
    <row r="49" spans="2:7" ht="21" customHeight="1">
      <c r="B49" s="22" t="s">
        <v>32</v>
      </c>
      <c r="C49" s="14" t="s">
        <v>16</v>
      </c>
      <c r="D49" s="15"/>
      <c r="E49" s="23">
        <f>E51+E50</f>
        <v>35889.3</v>
      </c>
      <c r="F49" s="23">
        <f>F51+F50</f>
        <v>5981</v>
      </c>
      <c r="G49" s="16">
        <f t="shared" si="0"/>
        <v>16.66513417648157</v>
      </c>
    </row>
    <row r="50" spans="2:7" ht="21" customHeight="1">
      <c r="B50" s="18" t="s">
        <v>60</v>
      </c>
      <c r="C50" s="19" t="s">
        <v>16</v>
      </c>
      <c r="D50" s="20" t="s">
        <v>2</v>
      </c>
      <c r="E50" s="6">
        <v>35619.3</v>
      </c>
      <c r="F50" s="6">
        <v>5957.8</v>
      </c>
      <c r="G50" s="16">
        <f t="shared" si="0"/>
        <v>16.726325334860594</v>
      </c>
    </row>
    <row r="51" spans="2:7" ht="22.5" customHeight="1">
      <c r="B51" s="18" t="s">
        <v>61</v>
      </c>
      <c r="C51" s="19" t="s">
        <v>16</v>
      </c>
      <c r="D51" s="20" t="s">
        <v>8</v>
      </c>
      <c r="E51" s="6">
        <v>270</v>
      </c>
      <c r="F51" s="6">
        <v>23.2</v>
      </c>
      <c r="G51" s="16">
        <f t="shared" si="0"/>
        <v>8.592592592592592</v>
      </c>
    </row>
    <row r="52" spans="2:7" ht="21" customHeight="1">
      <c r="B52" s="22" t="s">
        <v>45</v>
      </c>
      <c r="C52" s="14" t="s">
        <v>14</v>
      </c>
      <c r="D52" s="15"/>
      <c r="E52" s="23">
        <f>E53</f>
        <v>362.6</v>
      </c>
      <c r="F52" s="23">
        <f>F53</f>
        <v>0</v>
      </c>
      <c r="G52" s="16">
        <f t="shared" si="0"/>
        <v>0</v>
      </c>
    </row>
    <row r="53" spans="2:11" ht="24.75" customHeight="1">
      <c r="B53" s="18" t="s">
        <v>39</v>
      </c>
      <c r="C53" s="19" t="s">
        <v>14</v>
      </c>
      <c r="D53" s="20" t="s">
        <v>11</v>
      </c>
      <c r="E53" s="6">
        <v>362.6</v>
      </c>
      <c r="F53" s="6">
        <v>0</v>
      </c>
      <c r="G53" s="16">
        <f t="shared" si="0"/>
        <v>0</v>
      </c>
      <c r="K53" s="3"/>
    </row>
    <row r="54" spans="2:7" ht="20.25" hidden="1">
      <c r="B54" s="13"/>
      <c r="C54" s="14"/>
      <c r="D54" s="15"/>
      <c r="E54" s="26"/>
      <c r="F54" s="7"/>
      <c r="G54" s="16" t="e">
        <f t="shared" si="0"/>
        <v>#DIV/0!</v>
      </c>
    </row>
    <row r="55" spans="2:7" ht="20.25" hidden="1">
      <c r="B55" s="18"/>
      <c r="C55" s="19"/>
      <c r="D55" s="20"/>
      <c r="E55" s="7"/>
      <c r="F55" s="7"/>
      <c r="G55" s="16" t="e">
        <f t="shared" si="0"/>
        <v>#DIV/0!</v>
      </c>
    </row>
    <row r="56" spans="2:7" ht="20.25" hidden="1">
      <c r="B56" s="18"/>
      <c r="C56" s="19"/>
      <c r="D56" s="20"/>
      <c r="E56" s="7"/>
      <c r="F56" s="7"/>
      <c r="G56" s="16" t="e">
        <f t="shared" si="0"/>
        <v>#DIV/0!</v>
      </c>
    </row>
    <row r="57" spans="2:7" ht="20.25" hidden="1">
      <c r="B57" s="18"/>
      <c r="C57" s="19"/>
      <c r="D57" s="20"/>
      <c r="E57" s="7"/>
      <c r="F57" s="7"/>
      <c r="G57" s="16" t="e">
        <f t="shared" si="0"/>
        <v>#DIV/0!</v>
      </c>
    </row>
    <row r="58" spans="2:7" ht="20.25" hidden="1">
      <c r="B58" s="18"/>
      <c r="C58" s="19"/>
      <c r="D58" s="20"/>
      <c r="E58" s="7"/>
      <c r="F58" s="7"/>
      <c r="G58" s="16" t="e">
        <f t="shared" si="0"/>
        <v>#DIV/0!</v>
      </c>
    </row>
    <row r="59" spans="2:11" ht="20.25" hidden="1">
      <c r="B59" s="18"/>
      <c r="C59" s="19"/>
      <c r="D59" s="20"/>
      <c r="E59" s="7"/>
      <c r="F59" s="7"/>
      <c r="G59" s="16" t="e">
        <f t="shared" si="0"/>
        <v>#DIV/0!</v>
      </c>
      <c r="K59" s="3"/>
    </row>
    <row r="60" spans="2:7" ht="20.25">
      <c r="B60" s="13" t="s">
        <v>24</v>
      </c>
      <c r="C60" s="27">
        <v>10</v>
      </c>
      <c r="D60" s="15"/>
      <c r="E60" s="23">
        <f>E61+E62+E63+E64</f>
        <v>24032.300000000003</v>
      </c>
      <c r="F60" s="23">
        <f>F61+F62+F63+F64</f>
        <v>9137.7</v>
      </c>
      <c r="G60" s="16">
        <f t="shared" si="0"/>
        <v>38.02257794717942</v>
      </c>
    </row>
    <row r="61" spans="2:7" ht="22.5" customHeight="1">
      <c r="B61" s="18" t="s">
        <v>25</v>
      </c>
      <c r="C61" s="28">
        <v>10</v>
      </c>
      <c r="D61" s="20" t="s">
        <v>2</v>
      </c>
      <c r="E61" s="6">
        <v>6294</v>
      </c>
      <c r="F61" s="6">
        <v>1544.3</v>
      </c>
      <c r="G61" s="16">
        <f t="shared" si="0"/>
        <v>24.536066094693357</v>
      </c>
    </row>
    <row r="62" spans="2:7" ht="20.25" hidden="1">
      <c r="B62" s="18" t="s">
        <v>26</v>
      </c>
      <c r="C62" s="28">
        <v>10</v>
      </c>
      <c r="D62" s="20" t="s">
        <v>4</v>
      </c>
      <c r="E62" s="7">
        <v>0</v>
      </c>
      <c r="F62" s="7"/>
      <c r="G62" s="16" t="e">
        <f t="shared" si="0"/>
        <v>#DIV/0!</v>
      </c>
    </row>
    <row r="63" spans="2:10" ht="20.25">
      <c r="B63" s="25" t="s">
        <v>27</v>
      </c>
      <c r="C63" s="28">
        <v>10</v>
      </c>
      <c r="D63" s="20" t="s">
        <v>6</v>
      </c>
      <c r="E63" s="6">
        <v>17240.9</v>
      </c>
      <c r="F63" s="6">
        <v>7502.2</v>
      </c>
      <c r="G63" s="16">
        <f t="shared" si="0"/>
        <v>43.51396968835733</v>
      </c>
      <c r="J63" s="3"/>
    </row>
    <row r="64" spans="2:7" ht="20.25">
      <c r="B64" s="18" t="s">
        <v>28</v>
      </c>
      <c r="C64" s="28">
        <v>10</v>
      </c>
      <c r="D64" s="20" t="s">
        <v>10</v>
      </c>
      <c r="E64" s="7">
        <v>497.4</v>
      </c>
      <c r="F64" s="7">
        <v>91.2</v>
      </c>
      <c r="G64" s="16">
        <f t="shared" si="0"/>
        <v>18.335343787696022</v>
      </c>
    </row>
    <row r="65" spans="2:7" s="2" customFormat="1" ht="20.25">
      <c r="B65" s="13" t="s">
        <v>33</v>
      </c>
      <c r="C65" s="27">
        <v>11</v>
      </c>
      <c r="D65" s="15"/>
      <c r="E65" s="23">
        <f>E66+E68</f>
        <v>2888.9</v>
      </c>
      <c r="F65" s="23">
        <f>F66+F68</f>
        <v>526.7</v>
      </c>
      <c r="G65" s="16">
        <f t="shared" si="0"/>
        <v>18.231852954411714</v>
      </c>
    </row>
    <row r="66" spans="2:10" ht="27" customHeight="1">
      <c r="B66" s="18" t="s">
        <v>62</v>
      </c>
      <c r="C66" s="28">
        <v>11</v>
      </c>
      <c r="D66" s="20" t="s">
        <v>4</v>
      </c>
      <c r="E66" s="6">
        <v>2888.9</v>
      </c>
      <c r="F66" s="6">
        <v>526.7</v>
      </c>
      <c r="G66" s="16">
        <f t="shared" si="0"/>
        <v>18.231852954411714</v>
      </c>
      <c r="J66" s="3"/>
    </row>
    <row r="67" spans="2:10" ht="40.5" hidden="1">
      <c r="B67" s="22" t="s">
        <v>44</v>
      </c>
      <c r="C67" s="27">
        <v>13</v>
      </c>
      <c r="D67" s="20"/>
      <c r="E67" s="26">
        <f>E68</f>
        <v>0</v>
      </c>
      <c r="F67" s="7"/>
      <c r="G67" s="16" t="e">
        <f t="shared" si="0"/>
        <v>#DIV/0!</v>
      </c>
      <c r="J67" s="3"/>
    </row>
    <row r="68" spans="2:10" ht="24.75" customHeight="1" hidden="1">
      <c r="B68" s="18" t="s">
        <v>51</v>
      </c>
      <c r="C68" s="28">
        <v>11</v>
      </c>
      <c r="D68" s="20" t="s">
        <v>6</v>
      </c>
      <c r="E68" s="6">
        <v>0</v>
      </c>
      <c r="F68" s="6">
        <v>0</v>
      </c>
      <c r="G68" s="16" t="e">
        <f t="shared" si="0"/>
        <v>#DIV/0!</v>
      </c>
      <c r="J68" s="3"/>
    </row>
    <row r="69" spans="2:10" ht="1.5" customHeight="1" hidden="1">
      <c r="B69" s="18" t="s">
        <v>40</v>
      </c>
      <c r="C69" s="28">
        <v>14</v>
      </c>
      <c r="D69" s="20" t="s">
        <v>6</v>
      </c>
      <c r="E69" s="6">
        <v>0</v>
      </c>
      <c r="F69" s="6">
        <v>0</v>
      </c>
      <c r="G69" s="16" t="e">
        <f t="shared" si="0"/>
        <v>#DIV/0!</v>
      </c>
      <c r="J69" s="3"/>
    </row>
    <row r="70" spans="2:7" ht="20.25">
      <c r="B70" s="29" t="s">
        <v>29</v>
      </c>
      <c r="C70" s="30"/>
      <c r="D70" s="31"/>
      <c r="E70" s="32">
        <f>E13+E23+E25+E28+E35+E40+E43+E49+E52+E60+E65</f>
        <v>531511.8</v>
      </c>
      <c r="F70" s="32">
        <f>F13+F23+F25+F28+F35+F40+F43+F49+F52+F60+F65</f>
        <v>97310.6</v>
      </c>
      <c r="G70" s="16">
        <f t="shared" si="0"/>
        <v>18.30826709773894</v>
      </c>
    </row>
  </sheetData>
  <sheetProtection/>
  <mergeCells count="12">
    <mergeCell ref="C10:C11"/>
    <mergeCell ref="D10:D11"/>
    <mergeCell ref="E10:E11"/>
    <mergeCell ref="F10:F11"/>
    <mergeCell ref="G10:G11"/>
    <mergeCell ref="B7:G7"/>
    <mergeCell ref="B8:G8"/>
    <mergeCell ref="C1:G2"/>
    <mergeCell ref="F3:G3"/>
    <mergeCell ref="E4:G4"/>
    <mergeCell ref="C5:G5"/>
    <mergeCell ref="B10:B11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2024-04-23T08:14:28Z</cp:lastPrinted>
  <dcterms:modified xsi:type="dcterms:W3CDTF">2024-04-23T08:14:30Z</dcterms:modified>
  <cp:category/>
  <cp:version/>
  <cp:contentType/>
  <cp:contentStatus/>
</cp:coreProperties>
</file>