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2013" sheetId="1" r:id="rId1"/>
  </sheets>
  <definedNames>
    <definedName name="_xlnm.Print_Area" localSheetId="0">'2013'!$A$1:$G$106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<sst xmlns="http://schemas.openxmlformats.org/spreadsheetml/2006/main" count="201" uniqueCount="194">
  <si>
    <t>Бюджеты муниципальных районов (план)</t>
  </si>
  <si>
    <t>Бюджеты муниципальных районов(факт)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</si>
  <si>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</si>
  <si>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</si>
  <si>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</si>
  <si>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</si>
  <si>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</si>
  <si>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</si>
  <si>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</si>
  <si>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</si>
  <si>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</si>
  <si>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</si>
  <si>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</si>
  <si>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</si>
  <si>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</si>
  <si>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</si>
  <si>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доходов, а также безвозмездных поступлений</t>
  </si>
  <si>
    <t>ИТОГО</t>
  </si>
  <si>
    <t>10000000000000000</t>
  </si>
  <si>
    <t>20000000000000000</t>
  </si>
  <si>
    <t>20200000000000000</t>
  </si>
  <si>
    <t>20203027000000151</t>
  </si>
  <si>
    <t>20203027050000151</t>
  </si>
  <si>
    <t>20203029000000151</t>
  </si>
  <si>
    <t>20203029050000151</t>
  </si>
  <si>
    <t>20203033000000151</t>
  </si>
  <si>
    <t>20203033050000151</t>
  </si>
  <si>
    <t>Код бюджетной классификации Российской Федерации</t>
  </si>
  <si>
    <t xml:space="preserve"> Наименование групп, подгрупп и статей  доходов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</si>
  <si>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</si>
  <si>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трансферты, передаваемые бюджетам на создание и развитие  сети многофункциональных центров предоставления государственных и муниципальных услуг</t>
  </si>
  <si>
    <t>20204061050000151</t>
  </si>
  <si>
    <t xml:space="preserve">                                                          к решению Представительного Собрания</t>
  </si>
  <si>
    <t>20204029000000151</t>
  </si>
  <si>
    <t>Межбюджетные трансферты, передаваемые местным бюджетам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</si>
  <si>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</si>
  <si>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</si>
  <si>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20204025000000151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</si>
  <si>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</si>
  <si>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</si>
  <si>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Межбюджетные трансферты, передаваемые бюджетам муниципальных районов на комплектование книжных фондов библиотек</t>
  </si>
  <si>
    <t>Прочие безвозмездные поступления в бюджеты муниципальных образований</t>
  </si>
  <si>
    <t>Прочие безвозмездные поступления в бюджеты муниципальных районов</t>
  </si>
  <si>
    <t>20705030050000180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</si>
  <si>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</si>
  <si>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</si>
  <si>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</si>
  <si>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</si>
  <si>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</si>
  <si>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</si>
  <si>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</si>
  <si>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</si>
  <si>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20225519050000151</t>
  </si>
  <si>
    <t>Субсидия бюджетам муниципальных районов на поддержку отрасли культуры</t>
  </si>
  <si>
    <t>20225519000000151</t>
  </si>
  <si>
    <t>Субсидия бюджетам  на поддержку отрасли культуры</t>
  </si>
  <si>
    <t>20227112050000150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</si>
  <si>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</si>
  <si>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20227112000000150</t>
  </si>
  <si>
    <t>20215001000000150</t>
  </si>
  <si>
    <t>20210000000000150</t>
  </si>
  <si>
    <t>20225555050000150</t>
  </si>
  <si>
    <t>20225555000000150</t>
  </si>
  <si>
    <t>20229999000000150</t>
  </si>
  <si>
    <t xml:space="preserve">Дотации бюджетам бюджетной системы  Российской Федерации </t>
  </si>
  <si>
    <t>Субсидии бюджетам бюджетной системы Российской Федерации 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</si>
  <si>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</si>
  <si>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20225497050000150</t>
  </si>
  <si>
    <t>Субсидии бюджетам муниципальных районов на реализацию мероприятий  по обеспечению жильем молодых семей</t>
  </si>
  <si>
    <t>20230024000000150</t>
  </si>
  <si>
    <t>20235120000000150</t>
  </si>
  <si>
    <t>20230000000000150</t>
  </si>
  <si>
    <t>20240000000000150</t>
  </si>
  <si>
    <t>20249999000000150</t>
  </si>
  <si>
    <t>20249999050000150</t>
  </si>
  <si>
    <t>20705000050000150</t>
  </si>
  <si>
    <t>20220000000000150</t>
  </si>
  <si>
    <t>20225210050000150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</si>
  <si>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</si>
  <si>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</si>
  <si>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Субсидии бюджетам 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</si>
  <si>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20225497000000150</t>
  </si>
  <si>
    <t>Субсидии бюджетам на реализацию мероприятий  по обеспечению жильем молодых семей</t>
  </si>
  <si>
    <t>20215009000000150</t>
  </si>
  <si>
    <t>Дотации бюджетам  на частичную компенсацию дополнительных расходов на повышение оплаты труда работников бюджетной сферы и иные цели</t>
  </si>
  <si>
    <t>20225576000000150</t>
  </si>
  <si>
    <t>20225228000000150</t>
  </si>
  <si>
    <t>Субсидии бюджетам  на оснащение объектов спортивной инфраструктуры спортивно-технологическим оборудованием</t>
  </si>
  <si>
    <t>20225491050000150</t>
  </si>
  <si>
    <t>20225491000000150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</si>
  <si>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</si>
  <si>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</si>
  <si>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20235135050000150</t>
  </si>
  <si>
    <t>20235135000000150</t>
  </si>
  <si>
    <t>Субвенции бюджетам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</si>
  <si>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</si>
  <si>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</si>
  <si>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</si>
  <si>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</si>
  <si>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</si>
  <si>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бюджетам субъектов Российской Федерации  на обеспечение комплексного  развития сельских территорий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</si>
  <si>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</si>
  <si>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</si>
  <si>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</si>
  <si>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</si>
  <si>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20236900000000150</t>
  </si>
  <si>
    <t>Единая субвенция местным бюджетам из бюджета субъекта Российской Федерации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</si>
  <si>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</si>
  <si>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</si>
  <si>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20230021050000150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</si>
  <si>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</si>
  <si>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</si>
  <si>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</si>
  <si>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20220299050000150</t>
  </si>
  <si>
    <t>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</si>
  <si>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</si>
  <si>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</si>
  <si>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</si>
  <si>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</si>
  <si>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20245519000000150</t>
  </si>
  <si>
    <t>Межбюджетные трансферты, передаваемые бюджетам  на поддержку отрасли культуры</t>
  </si>
  <si>
    <t>20235469050000150</t>
  </si>
  <si>
    <t>Субвенции бюджетам муниципальных районов на проведение Всероссийской переписи населения 2020 года</t>
  </si>
  <si>
    <t>20235469000000150</t>
  </si>
  <si>
    <t>Субвенции бюджетам  на проведение Всероссийской переписи населения 2020 года</t>
  </si>
  <si>
    <t>20215001140000150</t>
  </si>
  <si>
    <t>20215009140000150</t>
  </si>
  <si>
    <t>20220077140000150</t>
  </si>
  <si>
    <t>20225228140000150</t>
  </si>
  <si>
    <t>20225304140000150</t>
  </si>
  <si>
    <t>20225555140000150</t>
  </si>
  <si>
    <t>20225576140000150</t>
  </si>
  <si>
    <t>20229999140000150</t>
  </si>
  <si>
    <t>20235120140000150</t>
  </si>
  <si>
    <t>20230024140000150</t>
  </si>
  <si>
    <t>20236900140000150</t>
  </si>
  <si>
    <t>Дотации бюджетам муниципальных округов на выравнивание бюджетной обеспеченности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</si>
  <si>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</si>
  <si>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</si>
  <si>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</si>
  <si>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</si>
  <si>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</si>
  <si>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</si>
  <si>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Прочие субсидии бюджетам муниципальных округов</t>
  </si>
  <si>
    <t>Субсидии бюджетам муниципальных округов на обеспечение комплексного развития сельских территорий</t>
  </si>
  <si>
    <t>20235118000000150</t>
  </si>
  <si>
    <t>Субвенции бюджетам на омуществление первичного воинского учета органами местного самоуправления поселений, муниципальных и городских округов</t>
  </si>
  <si>
    <t>20235118140000150</t>
  </si>
  <si>
    <t>Субвенции бюджетам муниципальных округов на омуществление первичного воинского учета органами местного самоуправления поселений, муниципальных и городских округов</t>
  </si>
  <si>
    <t>Единая субвенция бюджетам муниципальных округов из бюджета субъекта Российской Федерации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</si>
  <si>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</si>
  <si>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</si>
  <si>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</si>
  <si>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</si>
  <si>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20235303000000150</t>
  </si>
  <si>
    <t>20235303140000150</t>
  </si>
  <si>
    <t>Субвенции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</si>
  <si>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20235179000000150</t>
  </si>
  <si>
    <t>20235179140000150</t>
  </si>
  <si>
    <t>Субвенции бюджетам муниципальных округов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организациях, в том числе за счет средств резервного фонда Правительства Российской Федерации</t>
  </si>
  <si>
    <t>20220077000000150</t>
  </si>
  <si>
    <t>20245519140000150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</si>
  <si>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</si>
  <si>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округов на поддержку отрасли культуры</t>
  </si>
  <si>
    <t>20225590000000150</t>
  </si>
  <si>
    <t>20225590140000150</t>
  </si>
  <si>
    <t>Субсидии бюджетам на техническое оснащение муниципальных музеев</t>
  </si>
  <si>
    <t>Субсидии бюджетам муниципальных районов на техническое оснащение муниципальных музеев</t>
  </si>
  <si>
    <t>Субсидии бюджетам на реализацию мероприятий по обеспечению жильем молодых семей</t>
  </si>
  <si>
    <t>Субсидии бюджетам муниципальных округов на реализацию мероприятий по обеспечению жильем молодых семей</t>
  </si>
  <si>
    <t>20225497140000150</t>
  </si>
  <si>
    <t>20215002140000150</t>
  </si>
  <si>
    <t>20215002000000150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</si>
  <si>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</si>
  <si>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</si>
  <si>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20700000000000000</t>
  </si>
  <si>
    <t>20704050140000150</t>
  </si>
  <si>
    <t>Прочие безвозмездные поступления в бюджеты муниципальных округов</t>
  </si>
  <si>
    <t xml:space="preserve">Прочие безвозмездные поступления в бюджеты </t>
  </si>
  <si>
    <t>20249999140000150</t>
  </si>
  <si>
    <t>Прочие межбюджетные трансферты, передаваемые бюджетам муниципальных округов</t>
  </si>
  <si>
    <t>Исполнение объема доходов бюджета округа за 2023 год , формируемый за счет налоговых и неналоговых</t>
  </si>
  <si>
    <t>Утверждено, тыс. руб.</t>
  </si>
  <si>
    <t>Исполнено, тыс. руб.</t>
  </si>
  <si>
    <t>% исполнения</t>
  </si>
  <si>
    <t>21900000000000000</t>
  </si>
  <si>
    <t>Возврат остатков субсидий, субвенций и иных межбюджетных трансфертов, имеющих целевое назначение прошлых лет</t>
  </si>
  <si>
    <t>21900000140000150</t>
  </si>
  <si>
    <t>Возврат остатков субсидий, субвенций и иных межбюджетных трансфертов, имеющих целевое назначение прошлых лет из бюджетов муниципальных округов</t>
  </si>
  <si>
    <t>21960010140000150</t>
  </si>
  <si>
    <t>Сямженского муниципального округа</t>
  </si>
  <si>
    <t>Вологодской области</t>
  </si>
  <si>
    <t>Приложение №2</t>
  </si>
  <si>
    <t xml:space="preserve">  от 28.05.2024 № 229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</si>
</sst>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#,##0.0"/>
    <numFmt numFmtId="187" formatCode="0.0%"/>
    <numFmt numFmtId="188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186" fontId="11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188" fontId="11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86" fontId="11" fillId="0" borderId="13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>
      <alignment horizontal="left" vertical="center" wrapText="1"/>
    </xf>
    <xf numFmtId="186" fontId="11" fillId="0" borderId="0" xfId="0" applyNumberFormat="1" applyFont="1" applyFill="1" applyBorder="1" applyAlignment="1">
      <alignment horizontal="right"/>
    </xf>
    <xf numFmtId="186" fontId="10" fillId="0" borderId="11" xfId="0" applyNumberFormat="1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11" xfId="0" applyNumberFormat="1" applyFont="1" applyFill="1" applyBorder="1" applyAlignment="1" applyProtection="1">
      <alignment horizontal="left" wrapText="1"/>
      <protection/>
    </xf>
    <xf numFmtId="186" fontId="11" fillId="33" borderId="13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>
      <alignment/>
    </xf>
    <xf numFmtId="186" fontId="11" fillId="3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86" fontId="11" fillId="33" borderId="0" xfId="0" applyNumberFormat="1" applyFont="1" applyFill="1" applyBorder="1" applyAlignment="1">
      <alignment horizontal="right"/>
    </xf>
    <xf numFmtId="186" fontId="11" fillId="37" borderId="11" xfId="0" applyNumberFormat="1" applyFont="1" applyFill="1" applyBorder="1" applyAlignment="1">
      <alignment horizontal="right"/>
    </xf>
    <xf numFmtId="186" fontId="11" fillId="37" borderId="11" xfId="0" applyNumberFormat="1" applyFont="1" applyFill="1" applyBorder="1" applyAlignment="1">
      <alignment/>
    </xf>
    <xf numFmtId="188" fontId="11" fillId="37" borderId="11" xfId="0" applyNumberFormat="1" applyFont="1" applyFill="1" applyBorder="1" applyAlignment="1">
      <alignment/>
    </xf>
    <xf numFmtId="186" fontId="10" fillId="37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70"/>
  <sheetViews>
    <sheetView tabSelected="1" view="pageBreakPreview" zoomScaleNormal="75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22.875" style="0" customWidth="1"/>
    <col min="2" max="2" width="82.875" style="0" customWidth="1"/>
    <col min="3" max="3" width="21.625" style="1" hidden="1" customWidth="1"/>
    <col min="4" max="4" width="21.875" style="1" hidden="1" customWidth="1"/>
    <col min="5" max="5" width="13.75390625" style="1" customWidth="1"/>
    <col min="6" max="6" width="13.00390625" style="1" customWidth="1"/>
    <col min="7" max="7" width="13.375" style="1" customWidth="1"/>
    <col min="8" max="8" width="18.625" style="1" customWidth="1"/>
    <col min="9" max="9" width="10.375" style="1" bestFit="1" customWidth="1"/>
    <col min="10" max="10" width="25.125" style="1" customWidth="1"/>
    <col min="11" max="12" width="9.125" style="1" customWidth="1"/>
  </cols>
  <sheetData>
    <row r="1" spans="1:7" ht="16.5" customHeight="1">
      <c r="A1" s="7"/>
      <c r="B1" s="58" t="s">
        <v>192</v>
      </c>
      <c r="C1" s="58"/>
      <c r="D1" s="58"/>
      <c r="E1" s="58"/>
      <c r="F1" s="58"/>
      <c r="G1" s="58"/>
    </row>
    <row r="2" spans="1:7" ht="15.75" customHeight="1">
      <c r="A2" s="7"/>
      <c r="B2" s="58" t="s">
        <v>32</v>
      </c>
      <c r="C2" s="58"/>
      <c r="D2" s="58"/>
      <c r="E2" s="58"/>
      <c r="F2" s="58"/>
      <c r="G2" s="58"/>
    </row>
    <row r="3" spans="1:7" ht="15.75" customHeight="1">
      <c r="A3" s="7"/>
      <c r="B3" s="52"/>
      <c r="C3" s="52"/>
      <c r="D3" s="52"/>
      <c r="E3" s="58" t="s">
        <v>190</v>
      </c>
      <c r="F3" s="58"/>
      <c r="G3" s="58"/>
    </row>
    <row r="4" spans="1:7" ht="15.75" customHeight="1">
      <c r="A4" s="7"/>
      <c r="B4" s="52"/>
      <c r="C4" s="52"/>
      <c r="D4" s="52"/>
      <c r="E4" s="58" t="s">
        <v>191</v>
      </c>
      <c r="F4" s="58"/>
      <c r="G4" s="58"/>
    </row>
    <row r="5" spans="1:7" ht="14.25" customHeight="1">
      <c r="A5" s="7"/>
      <c r="B5" s="58" t="s">
        <v>193</v>
      </c>
      <c r="C5" s="58"/>
      <c r="D5" s="58"/>
      <c r="E5" s="58"/>
      <c r="F5" s="58"/>
      <c r="G5" s="58"/>
    </row>
    <row r="6" spans="1:5" ht="0.75" customHeight="1" hidden="1">
      <c r="A6" s="7"/>
      <c r="B6" s="7"/>
      <c r="C6" s="7"/>
      <c r="D6" s="7"/>
      <c r="E6" s="7"/>
    </row>
    <row r="7" spans="1:7" ht="15.75">
      <c r="A7" s="57" t="s">
        <v>181</v>
      </c>
      <c r="B7" s="57"/>
      <c r="C7" s="57"/>
      <c r="D7" s="57"/>
      <c r="E7" s="57"/>
      <c r="F7" s="57"/>
      <c r="G7" s="57"/>
    </row>
    <row r="8" spans="1:5" ht="15.75">
      <c r="A8" s="57" t="s">
        <v>16</v>
      </c>
      <c r="B8" s="57"/>
      <c r="C8" s="57"/>
      <c r="D8" s="57"/>
      <c r="E8" s="57"/>
    </row>
    <row r="9" spans="1:7" ht="15.75">
      <c r="A9" s="59" t="s">
        <v>27</v>
      </c>
      <c r="B9" s="60" t="s">
        <v>28</v>
      </c>
      <c r="C9" s="17"/>
      <c r="D9" s="17"/>
      <c r="E9" s="61" t="s">
        <v>182</v>
      </c>
      <c r="F9" s="61" t="s">
        <v>183</v>
      </c>
      <c r="G9" s="61" t="s">
        <v>184</v>
      </c>
    </row>
    <row r="10" spans="1:7" ht="12.75" customHeight="1">
      <c r="A10" s="59"/>
      <c r="B10" s="60"/>
      <c r="C10" s="54" t="s">
        <v>0</v>
      </c>
      <c r="D10" s="56" t="s">
        <v>1</v>
      </c>
      <c r="E10" s="62"/>
      <c r="F10" s="62"/>
      <c r="G10" s="62"/>
    </row>
    <row r="11" spans="1:7" ht="32.25" customHeight="1">
      <c r="A11" s="59"/>
      <c r="B11" s="60"/>
      <c r="C11" s="55"/>
      <c r="D11" s="55"/>
      <c r="E11" s="63"/>
      <c r="F11" s="63"/>
      <c r="G11" s="63"/>
    </row>
    <row r="12" spans="1:7" ht="15.75">
      <c r="A12" s="9">
        <v>1</v>
      </c>
      <c r="B12" s="9">
        <v>2</v>
      </c>
      <c r="C12" s="10"/>
      <c r="D12" s="10"/>
      <c r="E12" s="8">
        <v>3</v>
      </c>
      <c r="F12" s="19">
        <v>4</v>
      </c>
      <c r="G12" s="21">
        <v>5</v>
      </c>
    </row>
    <row r="13" spans="1:7" s="4" customFormat="1" ht="18.75">
      <c r="A13" s="11" t="s">
        <v>18</v>
      </c>
      <c r="B13" s="12" t="s">
        <v>2</v>
      </c>
      <c r="C13" s="13">
        <v>25770800</v>
      </c>
      <c r="D13" s="13">
        <v>21956530.45</v>
      </c>
      <c r="E13" s="51">
        <v>159711.9</v>
      </c>
      <c r="F13" s="28">
        <v>165386.8</v>
      </c>
      <c r="G13" s="28">
        <f>F13/E13*100</f>
        <v>103.55321049965593</v>
      </c>
    </row>
    <row r="14" spans="1:7" s="4" customFormat="1" ht="18" customHeight="1">
      <c r="A14" s="11" t="s">
        <v>19</v>
      </c>
      <c r="B14" s="12" t="s">
        <v>3</v>
      </c>
      <c r="C14" s="13">
        <v>161232129</v>
      </c>
      <c r="D14" s="13">
        <v>110074410.18</v>
      </c>
      <c r="E14" s="51">
        <f>E15+E101+E103</f>
        <v>324812.3</v>
      </c>
      <c r="F14" s="51">
        <f>F15+F101+F103</f>
        <v>320099.5</v>
      </c>
      <c r="G14" s="28">
        <f aca="true" t="shared" si="0" ref="G14:G77">F14/E14*100</f>
        <v>98.54906972426845</v>
      </c>
    </row>
    <row r="15" spans="1:7" s="4" customFormat="1" ht="30.75" customHeight="1">
      <c r="A15" s="11" t="s">
        <v>20</v>
      </c>
      <c r="B15" s="12" t="s">
        <v>4</v>
      </c>
      <c r="C15" s="13">
        <v>161232129</v>
      </c>
      <c r="D15" s="13">
        <v>110074410.18</v>
      </c>
      <c r="E15" s="51">
        <f>E16+E23+E60+E85</f>
        <v>323776.89999999997</v>
      </c>
      <c r="F15" s="51">
        <f>F16+F23+F60+F85</f>
        <v>319153.1</v>
      </c>
      <c r="G15" s="28">
        <f t="shared" si="0"/>
        <v>98.57191788543285</v>
      </c>
    </row>
    <row r="16" spans="1:12" s="3" customFormat="1" ht="18.75">
      <c r="A16" s="14" t="s">
        <v>60</v>
      </c>
      <c r="B16" s="15" t="s">
        <v>64</v>
      </c>
      <c r="C16" s="16">
        <v>48331900</v>
      </c>
      <c r="D16" s="16">
        <v>34421100</v>
      </c>
      <c r="E16" s="48">
        <f>E17+E21+E19</f>
        <v>116863.70000000001</v>
      </c>
      <c r="F16" s="48">
        <f>F17+F21+F19</f>
        <v>116863.70000000001</v>
      </c>
      <c r="G16" s="28">
        <f t="shared" si="0"/>
        <v>100</v>
      </c>
      <c r="H16" s="2"/>
      <c r="I16" s="2"/>
      <c r="J16" s="2"/>
      <c r="K16" s="2"/>
      <c r="L16" s="2"/>
    </row>
    <row r="17" spans="1:12" s="3" customFormat="1" ht="18.75">
      <c r="A17" s="14" t="s">
        <v>59</v>
      </c>
      <c r="B17" s="15" t="s">
        <v>5</v>
      </c>
      <c r="C17" s="16">
        <v>48331900</v>
      </c>
      <c r="D17" s="16">
        <v>34421100</v>
      </c>
      <c r="E17" s="48">
        <f>E18</f>
        <v>40664.8</v>
      </c>
      <c r="F17" s="18">
        <f>F18</f>
        <v>40664.8</v>
      </c>
      <c r="G17" s="28">
        <f t="shared" si="0"/>
        <v>100</v>
      </c>
      <c r="H17" s="2"/>
      <c r="I17" s="2"/>
      <c r="J17" s="2"/>
      <c r="K17" s="2"/>
      <c r="L17" s="2"/>
    </row>
    <row r="18" spans="1:12" s="3" customFormat="1" ht="31.5" customHeight="1">
      <c r="A18" s="14" t="s">
        <v>125</v>
      </c>
      <c r="B18" s="15" t="s">
        <v>136</v>
      </c>
      <c r="C18" s="16">
        <v>48331900</v>
      </c>
      <c r="D18" s="16">
        <v>34421100</v>
      </c>
      <c r="E18" s="48">
        <v>40664.8</v>
      </c>
      <c r="F18" s="20">
        <v>40664.8</v>
      </c>
      <c r="G18" s="28">
        <f t="shared" si="0"/>
        <v>100</v>
      </c>
      <c r="H18" s="2"/>
      <c r="I18" s="2"/>
      <c r="J18" s="2"/>
      <c r="K18" s="2"/>
      <c r="L18" s="2"/>
    </row>
    <row r="19" spans="1:12" s="3" customFormat="1" ht="31.5" customHeight="1">
      <c r="A19" s="14" t="s">
        <v>172</v>
      </c>
      <c r="B19" s="15" t="s">
        <v>173</v>
      </c>
      <c r="C19" s="16"/>
      <c r="D19" s="16"/>
      <c r="E19" s="48">
        <f>E20</f>
        <v>20852.4</v>
      </c>
      <c r="F19" s="18">
        <f>F20</f>
        <v>20852.4</v>
      </c>
      <c r="G19" s="28">
        <f t="shared" si="0"/>
        <v>100</v>
      </c>
      <c r="H19" s="2"/>
      <c r="I19" s="2"/>
      <c r="J19" s="2"/>
      <c r="K19" s="2"/>
      <c r="L19" s="2"/>
    </row>
    <row r="20" spans="1:12" s="3" customFormat="1" ht="31.5" customHeight="1">
      <c r="A20" s="14" t="s">
        <v>171</v>
      </c>
      <c r="B20" s="15" t="s">
        <v>174</v>
      </c>
      <c r="C20" s="16"/>
      <c r="D20" s="16"/>
      <c r="E20" s="48">
        <v>20852.4</v>
      </c>
      <c r="F20" s="20">
        <v>20852.4</v>
      </c>
      <c r="G20" s="28">
        <f t="shared" si="0"/>
        <v>100</v>
      </c>
      <c r="H20" s="2"/>
      <c r="I20" s="2"/>
      <c r="J20" s="2"/>
      <c r="K20" s="2"/>
      <c r="L20" s="2"/>
    </row>
    <row r="21" spans="1:12" s="3" customFormat="1" ht="33.75" customHeight="1">
      <c r="A21" s="14" t="s">
        <v>83</v>
      </c>
      <c r="B21" s="15" t="s">
        <v>84</v>
      </c>
      <c r="C21" s="16">
        <v>48331900</v>
      </c>
      <c r="D21" s="16">
        <v>34421100</v>
      </c>
      <c r="E21" s="48">
        <f>E22</f>
        <v>55346.5</v>
      </c>
      <c r="F21" s="18">
        <f>F22</f>
        <v>55346.5</v>
      </c>
      <c r="G21" s="28">
        <f t="shared" si="0"/>
        <v>100</v>
      </c>
      <c r="H21" s="2"/>
      <c r="I21" s="2"/>
      <c r="J21" s="2"/>
      <c r="K21" s="2"/>
      <c r="L21" s="2"/>
    </row>
    <row r="22" spans="1:12" s="3" customFormat="1" ht="51.75" customHeight="1">
      <c r="A22" s="14" t="s">
        <v>126</v>
      </c>
      <c r="B22" s="15" t="s">
        <v>137</v>
      </c>
      <c r="C22" s="16">
        <v>48331900</v>
      </c>
      <c r="D22" s="16">
        <v>34421100</v>
      </c>
      <c r="E22" s="48">
        <v>55346.5</v>
      </c>
      <c r="F22" s="20">
        <v>55346.5</v>
      </c>
      <c r="G22" s="28">
        <f t="shared" si="0"/>
        <v>100</v>
      </c>
      <c r="H22" s="2"/>
      <c r="I22" s="2"/>
      <c r="J22" s="2"/>
      <c r="K22" s="2"/>
      <c r="L22" s="2"/>
    </row>
    <row r="23" spans="1:12" s="3" customFormat="1" ht="35.25" customHeight="1">
      <c r="A23" s="14" t="s">
        <v>76</v>
      </c>
      <c r="B23" s="15" t="s">
        <v>65</v>
      </c>
      <c r="C23" s="16">
        <v>27813201</v>
      </c>
      <c r="D23" s="16">
        <v>17297600</v>
      </c>
      <c r="E23" s="48">
        <f>E30+E32+E34+E42+E46+E58+E56+E44</f>
        <v>77576.59999999999</v>
      </c>
      <c r="F23" s="48">
        <f>F30+F32+F34+F42+F46+F58+F56+F44</f>
        <v>73033.59999999999</v>
      </c>
      <c r="G23" s="28">
        <f t="shared" si="0"/>
        <v>94.14385265660006</v>
      </c>
      <c r="H23" s="2"/>
      <c r="I23" s="2"/>
      <c r="J23" s="2"/>
      <c r="K23" s="2"/>
      <c r="L23" s="2"/>
    </row>
    <row r="24" spans="1:12" s="3" customFormat="1" ht="97.5" customHeight="1" hidden="1">
      <c r="A24" s="14" t="s">
        <v>114</v>
      </c>
      <c r="B24" s="15" t="s">
        <v>116</v>
      </c>
      <c r="C24" s="16"/>
      <c r="D24" s="16"/>
      <c r="E24" s="48">
        <f>E25</f>
        <v>0</v>
      </c>
      <c r="F24" s="18">
        <f>F25</f>
        <v>0</v>
      </c>
      <c r="G24" s="28" t="e">
        <f t="shared" si="0"/>
        <v>#DIV/0!</v>
      </c>
      <c r="H24" s="2"/>
      <c r="I24" s="2"/>
      <c r="J24" s="2"/>
      <c r="K24" s="2"/>
      <c r="L24" s="2"/>
    </row>
    <row r="25" spans="1:12" s="3" customFormat="1" ht="103.5" customHeight="1" hidden="1">
      <c r="A25" s="14" t="s">
        <v>113</v>
      </c>
      <c r="B25" s="15" t="s">
        <v>115</v>
      </c>
      <c r="C25" s="16"/>
      <c r="D25" s="16"/>
      <c r="E25" s="48">
        <v>0</v>
      </c>
      <c r="F25" s="18">
        <v>0</v>
      </c>
      <c r="G25" s="28" t="e">
        <f t="shared" si="0"/>
        <v>#DIV/0!</v>
      </c>
      <c r="H25" s="2"/>
      <c r="I25" s="2"/>
      <c r="J25" s="2"/>
      <c r="K25" s="2"/>
      <c r="L25" s="2"/>
    </row>
    <row r="26" spans="1:12" s="3" customFormat="1" ht="77.25" customHeight="1" hidden="1">
      <c r="A26" s="14" t="s">
        <v>98</v>
      </c>
      <c r="B26" s="15" t="s">
        <v>99</v>
      </c>
      <c r="C26" s="16"/>
      <c r="D26" s="16"/>
      <c r="E26" s="48">
        <f>E27</f>
        <v>0</v>
      </c>
      <c r="F26" s="18">
        <f>F27</f>
        <v>0</v>
      </c>
      <c r="G26" s="28" t="e">
        <f t="shared" si="0"/>
        <v>#DIV/0!</v>
      </c>
      <c r="H26" s="2"/>
      <c r="I26" s="2"/>
      <c r="J26" s="2"/>
      <c r="K26" s="2"/>
      <c r="L26" s="2"/>
    </row>
    <row r="27" spans="1:12" s="3" customFormat="1" ht="73.5" customHeight="1" hidden="1">
      <c r="A27" s="14" t="s">
        <v>96</v>
      </c>
      <c r="B27" s="15" t="s">
        <v>97</v>
      </c>
      <c r="C27" s="16"/>
      <c r="D27" s="16"/>
      <c r="E27" s="48">
        <v>0</v>
      </c>
      <c r="F27" s="18">
        <v>0</v>
      </c>
      <c r="G27" s="28" t="e">
        <f t="shared" si="0"/>
        <v>#DIV/0!</v>
      </c>
      <c r="H27" s="23"/>
      <c r="I27" s="2"/>
      <c r="J27" s="2"/>
      <c r="K27" s="2"/>
      <c r="L27" s="2"/>
    </row>
    <row r="28" spans="1:12" s="3" customFormat="1" ht="0.75" customHeight="1" hidden="1">
      <c r="A28" s="14" t="s">
        <v>79</v>
      </c>
      <c r="B28" s="15" t="s">
        <v>80</v>
      </c>
      <c r="C28" s="16"/>
      <c r="D28" s="16"/>
      <c r="E28" s="48">
        <f>E29</f>
        <v>0</v>
      </c>
      <c r="F28" s="18">
        <f>F29</f>
        <v>0</v>
      </c>
      <c r="G28" s="28" t="e">
        <f t="shared" si="0"/>
        <v>#DIV/0!</v>
      </c>
      <c r="H28" s="2"/>
      <c r="I28" s="2"/>
      <c r="J28" s="2"/>
      <c r="K28" s="2"/>
      <c r="L28" s="2"/>
    </row>
    <row r="29" spans="1:12" s="3" customFormat="1" ht="33.75" customHeight="1" hidden="1">
      <c r="A29" s="14" t="s">
        <v>77</v>
      </c>
      <c r="B29" s="15" t="s">
        <v>78</v>
      </c>
      <c r="C29" s="16"/>
      <c r="D29" s="16"/>
      <c r="E29" s="48">
        <v>0</v>
      </c>
      <c r="F29" s="18">
        <v>0</v>
      </c>
      <c r="G29" s="28" t="e">
        <f t="shared" si="0"/>
        <v>#DIV/0!</v>
      </c>
      <c r="H29" s="23"/>
      <c r="I29" s="23"/>
      <c r="J29" s="2"/>
      <c r="K29" s="2"/>
      <c r="L29" s="2"/>
    </row>
    <row r="30" spans="1:12" s="3" customFormat="1" ht="33.75" customHeight="1">
      <c r="A30" s="14" t="s">
        <v>160</v>
      </c>
      <c r="B30" s="15" t="s">
        <v>66</v>
      </c>
      <c r="C30" s="16"/>
      <c r="D30" s="16"/>
      <c r="E30" s="48">
        <f>E31</f>
        <v>2771.5</v>
      </c>
      <c r="F30" s="18">
        <f>F31</f>
        <v>2771.4</v>
      </c>
      <c r="G30" s="28">
        <f t="shared" si="0"/>
        <v>99.996391845571</v>
      </c>
      <c r="H30" s="27"/>
      <c r="I30" s="27"/>
      <c r="J30" s="2"/>
      <c r="K30" s="2"/>
      <c r="L30" s="2"/>
    </row>
    <row r="31" spans="1:12" s="3" customFormat="1" ht="33.75" customHeight="1">
      <c r="A31" s="14" t="s">
        <v>127</v>
      </c>
      <c r="B31" s="15" t="s">
        <v>142</v>
      </c>
      <c r="C31" s="16"/>
      <c r="D31" s="16"/>
      <c r="E31" s="48">
        <v>2771.5</v>
      </c>
      <c r="F31" s="18">
        <v>2771.4</v>
      </c>
      <c r="G31" s="28">
        <f t="shared" si="0"/>
        <v>99.996391845571</v>
      </c>
      <c r="H31" s="36"/>
      <c r="I31" s="27"/>
      <c r="J31" s="2"/>
      <c r="K31" s="2"/>
      <c r="L31" s="2"/>
    </row>
    <row r="32" spans="1:12" s="3" customFormat="1" ht="35.25" customHeight="1">
      <c r="A32" s="14" t="s">
        <v>86</v>
      </c>
      <c r="B32" s="15" t="s">
        <v>87</v>
      </c>
      <c r="C32" s="16"/>
      <c r="D32" s="16"/>
      <c r="E32" s="48">
        <f>E33</f>
        <v>3702.8</v>
      </c>
      <c r="F32" s="18">
        <f>F33</f>
        <v>3702.8</v>
      </c>
      <c r="G32" s="28">
        <f t="shared" si="0"/>
        <v>100</v>
      </c>
      <c r="H32" s="2"/>
      <c r="I32" s="2"/>
      <c r="J32" s="2"/>
      <c r="K32" s="2"/>
      <c r="L32" s="2"/>
    </row>
    <row r="33" spans="1:12" s="3" customFormat="1" ht="34.5" customHeight="1">
      <c r="A33" s="14" t="s">
        <v>128</v>
      </c>
      <c r="B33" s="15" t="s">
        <v>138</v>
      </c>
      <c r="C33" s="16"/>
      <c r="D33" s="16"/>
      <c r="E33" s="48">
        <v>3702.8</v>
      </c>
      <c r="F33" s="18">
        <v>3702.8</v>
      </c>
      <c r="G33" s="28">
        <f t="shared" si="0"/>
        <v>100</v>
      </c>
      <c r="H33" s="23"/>
      <c r="I33" s="2"/>
      <c r="J33" s="2"/>
      <c r="K33" s="2"/>
      <c r="L33" s="2"/>
    </row>
    <row r="34" spans="1:12" s="3" customFormat="1" ht="50.25" customHeight="1">
      <c r="A34" s="14" t="s">
        <v>107</v>
      </c>
      <c r="B34" s="15" t="s">
        <v>108</v>
      </c>
      <c r="C34" s="16"/>
      <c r="D34" s="16"/>
      <c r="E34" s="48">
        <f>E35</f>
        <v>4243</v>
      </c>
      <c r="F34" s="18">
        <f>F35</f>
        <v>4243</v>
      </c>
      <c r="G34" s="28">
        <f t="shared" si="0"/>
        <v>100</v>
      </c>
      <c r="H34" s="2"/>
      <c r="I34" s="2"/>
      <c r="J34" s="2"/>
      <c r="K34" s="2"/>
      <c r="L34" s="2"/>
    </row>
    <row r="35" spans="1:12" s="3" customFormat="1" ht="45.75" customHeight="1">
      <c r="A35" s="14" t="s">
        <v>129</v>
      </c>
      <c r="B35" s="15" t="s">
        <v>141</v>
      </c>
      <c r="C35" s="16"/>
      <c r="D35" s="16"/>
      <c r="E35" s="48">
        <v>4243</v>
      </c>
      <c r="F35" s="18">
        <v>4243</v>
      </c>
      <c r="G35" s="28">
        <f t="shared" si="0"/>
        <v>100</v>
      </c>
      <c r="H35" s="23"/>
      <c r="I35" s="23"/>
      <c r="J35" s="23"/>
      <c r="K35" s="2"/>
      <c r="L35" s="2"/>
    </row>
    <row r="36" spans="1:12" s="3" customFormat="1" ht="55.5" customHeight="1" hidden="1">
      <c r="A36" s="14" t="s">
        <v>103</v>
      </c>
      <c r="B36" s="15" t="s">
        <v>104</v>
      </c>
      <c r="C36" s="16"/>
      <c r="D36" s="16"/>
      <c r="E36" s="48">
        <f>E37</f>
        <v>0</v>
      </c>
      <c r="F36" s="18">
        <f>F37</f>
        <v>0</v>
      </c>
      <c r="G36" s="28" t="e">
        <f t="shared" si="0"/>
        <v>#DIV/0!</v>
      </c>
      <c r="H36" s="2"/>
      <c r="I36" s="2"/>
      <c r="J36" s="2"/>
      <c r="K36" s="2"/>
      <c r="L36" s="2"/>
    </row>
    <row r="37" spans="1:12" s="3" customFormat="1" ht="58.5" customHeight="1" hidden="1">
      <c r="A37" s="14" t="s">
        <v>101</v>
      </c>
      <c r="B37" s="26" t="s">
        <v>102</v>
      </c>
      <c r="C37" s="16"/>
      <c r="D37" s="16"/>
      <c r="E37" s="48">
        <v>0</v>
      </c>
      <c r="F37" s="18">
        <v>0</v>
      </c>
      <c r="G37" s="28" t="e">
        <f t="shared" si="0"/>
        <v>#DIV/0!</v>
      </c>
      <c r="H37" s="2"/>
      <c r="I37" s="2"/>
      <c r="J37" s="2"/>
      <c r="K37" s="2"/>
      <c r="L37" s="2"/>
    </row>
    <row r="38" spans="1:12" s="3" customFormat="1" ht="45.75" customHeight="1" hidden="1">
      <c r="A38" s="14" t="s">
        <v>89</v>
      </c>
      <c r="B38" s="24" t="s">
        <v>91</v>
      </c>
      <c r="C38" s="16"/>
      <c r="D38" s="16"/>
      <c r="E38" s="48">
        <f>E39</f>
        <v>0</v>
      </c>
      <c r="F38" s="18">
        <f>F39</f>
        <v>0</v>
      </c>
      <c r="G38" s="28" t="e">
        <f t="shared" si="0"/>
        <v>#DIV/0!</v>
      </c>
      <c r="H38" s="2"/>
      <c r="I38" s="2"/>
      <c r="J38" s="2"/>
      <c r="K38" s="2"/>
      <c r="L38" s="2"/>
    </row>
    <row r="39" spans="1:12" s="3" customFormat="1" ht="0.75" customHeight="1" hidden="1">
      <c r="A39" s="14" t="s">
        <v>88</v>
      </c>
      <c r="B39" s="24" t="s">
        <v>90</v>
      </c>
      <c r="C39" s="16"/>
      <c r="D39" s="16"/>
      <c r="E39" s="48">
        <v>0</v>
      </c>
      <c r="F39" s="18">
        <v>0</v>
      </c>
      <c r="G39" s="28" t="e">
        <f t="shared" si="0"/>
        <v>#DIV/0!</v>
      </c>
      <c r="H39" s="2"/>
      <c r="I39" s="2"/>
      <c r="J39" s="2"/>
      <c r="K39" s="2"/>
      <c r="L39" s="2"/>
    </row>
    <row r="40" spans="1:12" s="3" customFormat="1" ht="27" customHeight="1" hidden="1">
      <c r="A40" s="14" t="s">
        <v>81</v>
      </c>
      <c r="B40" s="15" t="s">
        <v>82</v>
      </c>
      <c r="C40" s="16"/>
      <c r="D40" s="16"/>
      <c r="E40" s="48">
        <f>E41</f>
        <v>0</v>
      </c>
      <c r="F40" s="18">
        <f>F41</f>
        <v>0</v>
      </c>
      <c r="G40" s="28" t="e">
        <f t="shared" si="0"/>
        <v>#DIV/0!</v>
      </c>
      <c r="H40" s="2"/>
      <c r="I40" s="2"/>
      <c r="J40" s="2"/>
      <c r="K40" s="2"/>
      <c r="L40" s="2"/>
    </row>
    <row r="41" spans="1:12" s="3" customFormat="1" ht="26.25" customHeight="1" hidden="1">
      <c r="A41" s="14" t="s">
        <v>67</v>
      </c>
      <c r="B41" s="15" t="s">
        <v>68</v>
      </c>
      <c r="C41" s="16"/>
      <c r="D41" s="16"/>
      <c r="E41" s="48">
        <v>0</v>
      </c>
      <c r="F41" s="18">
        <v>0</v>
      </c>
      <c r="G41" s="28" t="e">
        <f t="shared" si="0"/>
        <v>#DIV/0!</v>
      </c>
      <c r="H41" s="23"/>
      <c r="I41" s="2"/>
      <c r="J41" s="2"/>
      <c r="K41" s="2"/>
      <c r="L41" s="2"/>
    </row>
    <row r="42" spans="1:12" s="3" customFormat="1" ht="65.25" customHeight="1">
      <c r="A42" s="14" t="s">
        <v>62</v>
      </c>
      <c r="B42" s="15" t="s">
        <v>140</v>
      </c>
      <c r="C42" s="16"/>
      <c r="D42" s="16"/>
      <c r="E42" s="48">
        <f>E43</f>
        <v>825.7</v>
      </c>
      <c r="F42" s="18">
        <f>F43</f>
        <v>825.7</v>
      </c>
      <c r="G42" s="28">
        <f t="shared" si="0"/>
        <v>100</v>
      </c>
      <c r="H42" s="2"/>
      <c r="I42" s="2"/>
      <c r="J42" s="2"/>
      <c r="K42" s="2"/>
      <c r="L42" s="2"/>
    </row>
    <row r="43" spans="1:12" s="3" customFormat="1" ht="54" customHeight="1">
      <c r="A43" s="14" t="s">
        <v>130</v>
      </c>
      <c r="B43" s="15" t="s">
        <v>139</v>
      </c>
      <c r="C43" s="16"/>
      <c r="D43" s="16"/>
      <c r="E43" s="48">
        <v>825.7</v>
      </c>
      <c r="F43" s="18">
        <v>825.7</v>
      </c>
      <c r="G43" s="28">
        <f t="shared" si="0"/>
        <v>100</v>
      </c>
      <c r="H43" s="23"/>
      <c r="I43" s="31"/>
      <c r="J43" s="2"/>
      <c r="K43" s="2"/>
      <c r="L43" s="2"/>
    </row>
    <row r="44" spans="1:12" s="3" customFormat="1" ht="54" customHeight="1">
      <c r="A44" s="14" t="s">
        <v>81</v>
      </c>
      <c r="B44" s="15" t="s">
        <v>168</v>
      </c>
      <c r="C44" s="16"/>
      <c r="D44" s="16"/>
      <c r="E44" s="48">
        <f>E45</f>
        <v>562.3</v>
      </c>
      <c r="F44" s="18">
        <f>F45</f>
        <v>562.3</v>
      </c>
      <c r="G44" s="28">
        <f t="shared" si="0"/>
        <v>100</v>
      </c>
      <c r="H44" s="27"/>
      <c r="I44" s="47"/>
      <c r="J44" s="2"/>
      <c r="K44" s="2"/>
      <c r="L44" s="2"/>
    </row>
    <row r="45" spans="1:12" s="3" customFormat="1" ht="54" customHeight="1">
      <c r="A45" s="14" t="s">
        <v>170</v>
      </c>
      <c r="B45" s="15" t="s">
        <v>169</v>
      </c>
      <c r="C45" s="16"/>
      <c r="D45" s="16"/>
      <c r="E45" s="48">
        <v>562.3</v>
      </c>
      <c r="F45" s="18">
        <v>562.3</v>
      </c>
      <c r="G45" s="28">
        <f t="shared" si="0"/>
        <v>100</v>
      </c>
      <c r="H45" s="27"/>
      <c r="I45" s="47"/>
      <c r="J45" s="2"/>
      <c r="K45" s="2"/>
      <c r="L45" s="2"/>
    </row>
    <row r="46" spans="1:12" s="3" customFormat="1" ht="30.75" customHeight="1">
      <c r="A46" s="14" t="s">
        <v>85</v>
      </c>
      <c r="B46" s="15" t="s">
        <v>100</v>
      </c>
      <c r="C46" s="16">
        <v>261.4</v>
      </c>
      <c r="D46" s="16"/>
      <c r="E46" s="48">
        <f>E47</f>
        <v>2842.8</v>
      </c>
      <c r="F46" s="18">
        <f>F47</f>
        <v>2842.8</v>
      </c>
      <c r="G46" s="28">
        <f t="shared" si="0"/>
        <v>100</v>
      </c>
      <c r="H46" s="2"/>
      <c r="I46" s="2"/>
      <c r="J46" s="2"/>
      <c r="K46" s="2"/>
      <c r="L46" s="2"/>
    </row>
    <row r="47" spans="1:12" s="3" customFormat="1" ht="35.25" customHeight="1">
      <c r="A47" s="14" t="s">
        <v>131</v>
      </c>
      <c r="B47" s="15" t="s">
        <v>144</v>
      </c>
      <c r="C47" s="16">
        <v>261.4</v>
      </c>
      <c r="D47" s="16"/>
      <c r="E47" s="48">
        <v>2842.8</v>
      </c>
      <c r="F47" s="20">
        <v>2842.8</v>
      </c>
      <c r="G47" s="28">
        <f t="shared" si="0"/>
        <v>100</v>
      </c>
      <c r="H47" s="2"/>
      <c r="I47" s="2"/>
      <c r="J47" s="2"/>
      <c r="K47" s="2"/>
      <c r="L47" s="2"/>
    </row>
    <row r="48" spans="1:12" s="3" customFormat="1" ht="27.75" customHeight="1" hidden="1">
      <c r="A48" s="14" t="s">
        <v>58</v>
      </c>
      <c r="B48" s="15" t="s">
        <v>66</v>
      </c>
      <c r="C48" s="16">
        <v>160.5</v>
      </c>
      <c r="D48" s="16"/>
      <c r="E48" s="48">
        <f>E49</f>
        <v>0</v>
      </c>
      <c r="F48" s="18">
        <f>F49</f>
        <v>0</v>
      </c>
      <c r="G48" s="28" t="e">
        <f t="shared" si="0"/>
        <v>#DIV/0!</v>
      </c>
      <c r="H48" s="2"/>
      <c r="I48" s="2"/>
      <c r="J48" s="2"/>
      <c r="K48" s="2"/>
      <c r="L48" s="2"/>
    </row>
    <row r="49" spans="1:12" s="3" customFormat="1" ht="24" customHeight="1" hidden="1">
      <c r="A49" s="14" t="s">
        <v>56</v>
      </c>
      <c r="B49" s="15" t="s">
        <v>57</v>
      </c>
      <c r="C49" s="16">
        <v>160.5</v>
      </c>
      <c r="D49" s="16"/>
      <c r="E49" s="48">
        <v>0</v>
      </c>
      <c r="F49" s="20">
        <v>0</v>
      </c>
      <c r="G49" s="28" t="e">
        <f t="shared" si="0"/>
        <v>#DIV/0!</v>
      </c>
      <c r="H49" s="2"/>
      <c r="I49" s="2"/>
      <c r="J49" s="2"/>
      <c r="K49" s="2"/>
      <c r="L49" s="2"/>
    </row>
    <row r="50" spans="1:12" s="3" customFormat="1" ht="26.25" customHeight="1" hidden="1">
      <c r="A50" s="14" t="s">
        <v>46</v>
      </c>
      <c r="B50" s="15" t="s">
        <v>47</v>
      </c>
      <c r="C50" s="16"/>
      <c r="D50" s="16"/>
      <c r="E50" s="48">
        <f>E51</f>
        <v>0</v>
      </c>
      <c r="F50" s="18">
        <f>F51</f>
        <v>0</v>
      </c>
      <c r="G50" s="28" t="e">
        <f t="shared" si="0"/>
        <v>#DIV/0!</v>
      </c>
      <c r="H50" s="2"/>
      <c r="I50" s="2"/>
      <c r="J50" s="2"/>
      <c r="K50" s="2"/>
      <c r="L50" s="2"/>
    </row>
    <row r="51" spans="1:12" s="3" customFormat="1" ht="27" customHeight="1" hidden="1">
      <c r="A51" s="14" t="s">
        <v>48</v>
      </c>
      <c r="B51" s="15" t="s">
        <v>49</v>
      </c>
      <c r="C51" s="16"/>
      <c r="D51" s="16"/>
      <c r="E51" s="48">
        <v>0</v>
      </c>
      <c r="F51" s="20">
        <v>0</v>
      </c>
      <c r="G51" s="28" t="e">
        <f t="shared" si="0"/>
        <v>#DIV/0!</v>
      </c>
      <c r="H51" s="2"/>
      <c r="I51" s="2"/>
      <c r="J51" s="2"/>
      <c r="K51" s="2"/>
      <c r="L51" s="2"/>
    </row>
    <row r="52" spans="1:12" s="3" customFormat="1" ht="32.25" customHeight="1" hidden="1">
      <c r="A52" s="14" t="s">
        <v>54</v>
      </c>
      <c r="B52" s="15" t="s">
        <v>55</v>
      </c>
      <c r="C52" s="16"/>
      <c r="D52" s="16"/>
      <c r="E52" s="48">
        <f>E53</f>
        <v>0</v>
      </c>
      <c r="F52" s="18">
        <f>F53</f>
        <v>0</v>
      </c>
      <c r="G52" s="28" t="e">
        <f t="shared" si="0"/>
        <v>#DIV/0!</v>
      </c>
      <c r="H52" s="2"/>
      <c r="I52" s="2"/>
      <c r="J52" s="2"/>
      <c r="K52" s="2"/>
      <c r="L52" s="2"/>
    </row>
    <row r="53" spans="1:12" s="3" customFormat="1" ht="28.5" customHeight="1" hidden="1">
      <c r="A53" s="14" t="s">
        <v>52</v>
      </c>
      <c r="B53" s="15" t="s">
        <v>53</v>
      </c>
      <c r="C53" s="16"/>
      <c r="D53" s="16"/>
      <c r="E53" s="48">
        <v>0</v>
      </c>
      <c r="F53" s="20">
        <v>0</v>
      </c>
      <c r="G53" s="28" t="e">
        <f t="shared" si="0"/>
        <v>#DIV/0!</v>
      </c>
      <c r="H53" s="2"/>
      <c r="I53" s="2"/>
      <c r="J53" s="2"/>
      <c r="K53" s="2"/>
      <c r="L53" s="2"/>
    </row>
    <row r="54" spans="1:12" s="3" customFormat="1" ht="1.5" customHeight="1" hidden="1">
      <c r="A54" s="14" t="s">
        <v>62</v>
      </c>
      <c r="B54" s="15" t="s">
        <v>50</v>
      </c>
      <c r="C54" s="16"/>
      <c r="D54" s="16"/>
      <c r="E54" s="48">
        <f>E55</f>
        <v>0</v>
      </c>
      <c r="F54" s="18">
        <f>F55</f>
        <v>0</v>
      </c>
      <c r="G54" s="28" t="e">
        <f t="shared" si="0"/>
        <v>#DIV/0!</v>
      </c>
      <c r="H54" s="2"/>
      <c r="I54" s="2"/>
      <c r="J54" s="2"/>
      <c r="K54" s="2"/>
      <c r="L54" s="2"/>
    </row>
    <row r="55" spans="1:12" s="3" customFormat="1" ht="41.25" customHeight="1" hidden="1">
      <c r="A55" s="14" t="s">
        <v>61</v>
      </c>
      <c r="B55" s="15" t="s">
        <v>51</v>
      </c>
      <c r="C55" s="16"/>
      <c r="D55" s="16"/>
      <c r="E55" s="48">
        <v>0</v>
      </c>
      <c r="F55" s="20">
        <v>0</v>
      </c>
      <c r="G55" s="28" t="e">
        <f t="shared" si="0"/>
        <v>#DIV/0!</v>
      </c>
      <c r="H55" s="2"/>
      <c r="I55" s="2"/>
      <c r="J55" s="2"/>
      <c r="K55" s="2"/>
      <c r="L55" s="2"/>
    </row>
    <row r="56" spans="1:12" s="3" customFormat="1" ht="41.25" customHeight="1">
      <c r="A56" s="14" t="s">
        <v>164</v>
      </c>
      <c r="B56" s="15" t="s">
        <v>166</v>
      </c>
      <c r="C56" s="16"/>
      <c r="D56" s="16"/>
      <c r="E56" s="48">
        <f>E57</f>
        <v>1338.9</v>
      </c>
      <c r="F56" s="18">
        <f>F57</f>
        <v>1338.9</v>
      </c>
      <c r="G56" s="28">
        <f t="shared" si="0"/>
        <v>100</v>
      </c>
      <c r="H56" s="2"/>
      <c r="I56" s="2"/>
      <c r="J56" s="2"/>
      <c r="K56" s="2"/>
      <c r="L56" s="2"/>
    </row>
    <row r="57" spans="1:12" s="3" customFormat="1" ht="41.25" customHeight="1">
      <c r="A57" s="14" t="s">
        <v>165</v>
      </c>
      <c r="B57" s="15" t="s">
        <v>167</v>
      </c>
      <c r="C57" s="16"/>
      <c r="D57" s="16"/>
      <c r="E57" s="48">
        <v>1338.9</v>
      </c>
      <c r="F57" s="20">
        <v>1338.9</v>
      </c>
      <c r="G57" s="28">
        <f t="shared" si="0"/>
        <v>100</v>
      </c>
      <c r="H57" s="2"/>
      <c r="I57" s="2"/>
      <c r="J57" s="2"/>
      <c r="K57" s="2"/>
      <c r="L57" s="2"/>
    </row>
    <row r="58" spans="1:12" s="3" customFormat="1" ht="21.75" customHeight="1">
      <c r="A58" s="14" t="s">
        <v>63</v>
      </c>
      <c r="B58" s="15" t="s">
        <v>6</v>
      </c>
      <c r="C58" s="16">
        <v>2304700</v>
      </c>
      <c r="D58" s="16">
        <v>1447000</v>
      </c>
      <c r="E58" s="48">
        <f>E59</f>
        <v>61289.6</v>
      </c>
      <c r="F58" s="18">
        <f>F59</f>
        <v>56746.7</v>
      </c>
      <c r="G58" s="28">
        <f t="shared" si="0"/>
        <v>92.58781261421187</v>
      </c>
      <c r="I58" s="2"/>
      <c r="J58" s="2"/>
      <c r="K58" s="22"/>
      <c r="L58" s="2"/>
    </row>
    <row r="59" spans="1:21" s="3" customFormat="1" ht="21" customHeight="1">
      <c r="A59" s="14" t="s">
        <v>132</v>
      </c>
      <c r="B59" s="15" t="s">
        <v>143</v>
      </c>
      <c r="C59" s="16">
        <v>2304700</v>
      </c>
      <c r="D59" s="16">
        <v>1447000</v>
      </c>
      <c r="E59" s="48">
        <v>61289.6</v>
      </c>
      <c r="F59" s="49">
        <v>56746.7</v>
      </c>
      <c r="G59" s="28">
        <f t="shared" si="0"/>
        <v>92.58781261421187</v>
      </c>
      <c r="H59" s="38"/>
      <c r="I59" s="39"/>
      <c r="J59" s="40"/>
      <c r="K59" s="41"/>
      <c r="L59" s="41"/>
      <c r="M59" s="42"/>
      <c r="N59" s="43"/>
      <c r="O59" s="44"/>
      <c r="P59" s="44"/>
      <c r="Q59" s="44"/>
      <c r="R59" s="45"/>
      <c r="S59" s="44"/>
      <c r="T59" s="44"/>
      <c r="U59" s="44"/>
    </row>
    <row r="60" spans="1:12" s="3" customFormat="1" ht="33" customHeight="1">
      <c r="A60" s="14" t="s">
        <v>71</v>
      </c>
      <c r="B60" s="15" t="s">
        <v>7</v>
      </c>
      <c r="C60" s="16">
        <v>78224218</v>
      </c>
      <c r="D60" s="16">
        <v>54023223.82</v>
      </c>
      <c r="E60" s="48">
        <f>E63+E71+E75+E83+E67+E69</f>
        <v>123462.3</v>
      </c>
      <c r="F60" s="18">
        <f>F63+F71+F75+F83+F67+F69</f>
        <v>123393.5</v>
      </c>
      <c r="G60" s="28">
        <f t="shared" si="0"/>
        <v>99.94427448702965</v>
      </c>
      <c r="I60" s="2"/>
      <c r="J60" s="2"/>
      <c r="K60" s="2"/>
      <c r="L60" s="2"/>
    </row>
    <row r="61" spans="1:12" s="3" customFormat="1" ht="35.25" customHeight="1" hidden="1">
      <c r="A61" s="14" t="s">
        <v>112</v>
      </c>
      <c r="B61" s="15" t="s">
        <v>111</v>
      </c>
      <c r="C61" s="16">
        <v>5527800</v>
      </c>
      <c r="D61" s="16">
        <v>1388111.38</v>
      </c>
      <c r="E61" s="48">
        <f>E62</f>
        <v>0</v>
      </c>
      <c r="F61" s="18">
        <f>F62</f>
        <v>0</v>
      </c>
      <c r="G61" s="28" t="e">
        <f t="shared" si="0"/>
        <v>#DIV/0!</v>
      </c>
      <c r="H61" s="2"/>
      <c r="I61" s="2"/>
      <c r="J61" s="2"/>
      <c r="K61" s="2"/>
      <c r="L61" s="2"/>
    </row>
    <row r="62" spans="1:12" s="3" customFormat="1" ht="33" customHeight="1" hidden="1">
      <c r="A62" s="14" t="s">
        <v>109</v>
      </c>
      <c r="B62" s="15" t="s">
        <v>110</v>
      </c>
      <c r="C62" s="16">
        <v>5527800</v>
      </c>
      <c r="D62" s="16">
        <v>1388111.38</v>
      </c>
      <c r="E62" s="48">
        <v>0</v>
      </c>
      <c r="F62" s="20">
        <v>0</v>
      </c>
      <c r="G62" s="28" t="e">
        <f t="shared" si="0"/>
        <v>#DIV/0!</v>
      </c>
      <c r="H62" s="2"/>
      <c r="I62" s="2"/>
      <c r="J62" s="2"/>
      <c r="K62" s="2"/>
      <c r="L62" s="2"/>
    </row>
    <row r="63" spans="1:7" ht="48" customHeight="1">
      <c r="A63" s="14" t="s">
        <v>70</v>
      </c>
      <c r="B63" s="15" t="s">
        <v>29</v>
      </c>
      <c r="C63" s="16"/>
      <c r="D63" s="16"/>
      <c r="E63" s="48">
        <f>E64</f>
        <v>0.4</v>
      </c>
      <c r="F63" s="18">
        <f>F64</f>
        <v>0.4</v>
      </c>
      <c r="G63" s="28">
        <f t="shared" si="0"/>
        <v>100</v>
      </c>
    </row>
    <row r="64" spans="1:7" ht="52.5" customHeight="1">
      <c r="A64" s="14" t="s">
        <v>133</v>
      </c>
      <c r="B64" s="33" t="s">
        <v>151</v>
      </c>
      <c r="C64" s="16"/>
      <c r="D64" s="16"/>
      <c r="E64" s="48">
        <v>0.4</v>
      </c>
      <c r="F64" s="20">
        <v>0.4</v>
      </c>
      <c r="G64" s="28">
        <f t="shared" si="0"/>
        <v>100</v>
      </c>
    </row>
    <row r="65" spans="1:7" ht="52.5" customHeight="1" hidden="1">
      <c r="A65" s="14" t="s">
        <v>93</v>
      </c>
      <c r="B65" s="25" t="s">
        <v>94</v>
      </c>
      <c r="C65" s="16">
        <v>5286500</v>
      </c>
      <c r="D65" s="16">
        <v>2099492</v>
      </c>
      <c r="E65" s="48">
        <f>E66</f>
        <v>0</v>
      </c>
      <c r="F65" s="18">
        <f>F66</f>
        <v>0</v>
      </c>
      <c r="G65" s="28" t="e">
        <f t="shared" si="0"/>
        <v>#DIV/0!</v>
      </c>
    </row>
    <row r="66" spans="1:7" ht="55.5" customHeight="1" hidden="1">
      <c r="A66" s="14" t="s">
        <v>92</v>
      </c>
      <c r="B66" s="25" t="s">
        <v>95</v>
      </c>
      <c r="C66" s="16">
        <v>5286500</v>
      </c>
      <c r="D66" s="16">
        <v>2099492</v>
      </c>
      <c r="E66" s="48">
        <v>0</v>
      </c>
      <c r="F66" s="20">
        <v>0</v>
      </c>
      <c r="G66" s="28" t="e">
        <f t="shared" si="0"/>
        <v>#DIV/0!</v>
      </c>
    </row>
    <row r="67" spans="1:7" ht="55.5" customHeight="1">
      <c r="A67" s="14" t="s">
        <v>154</v>
      </c>
      <c r="B67" s="34" t="s">
        <v>152</v>
      </c>
      <c r="C67" s="16"/>
      <c r="D67" s="16"/>
      <c r="E67" s="48">
        <f>E68</f>
        <v>4941.1</v>
      </c>
      <c r="F67" s="18">
        <f>F68</f>
        <v>4941.1</v>
      </c>
      <c r="G67" s="28">
        <f t="shared" si="0"/>
        <v>100</v>
      </c>
    </row>
    <row r="68" spans="1:7" ht="55.5" customHeight="1">
      <c r="A68" s="14" t="s">
        <v>155</v>
      </c>
      <c r="B68" s="34" t="s">
        <v>153</v>
      </c>
      <c r="C68" s="16"/>
      <c r="D68" s="16"/>
      <c r="E68" s="48">
        <v>4941.1</v>
      </c>
      <c r="F68" s="20">
        <v>4941.1</v>
      </c>
      <c r="G68" s="28">
        <f t="shared" si="0"/>
        <v>100</v>
      </c>
    </row>
    <row r="69" spans="1:7" ht="69.75" customHeight="1">
      <c r="A69" s="46" t="s">
        <v>157</v>
      </c>
      <c r="B69" s="30" t="s">
        <v>156</v>
      </c>
      <c r="C69" s="16"/>
      <c r="D69" s="16"/>
      <c r="E69" s="48">
        <f>E70</f>
        <v>301</v>
      </c>
      <c r="F69" s="18">
        <f>F70</f>
        <v>301</v>
      </c>
      <c r="G69" s="28">
        <f t="shared" si="0"/>
        <v>100</v>
      </c>
    </row>
    <row r="70" spans="1:7" ht="71.25" customHeight="1">
      <c r="A70" s="46" t="s">
        <v>158</v>
      </c>
      <c r="B70" s="30" t="s">
        <v>159</v>
      </c>
      <c r="C70" s="16"/>
      <c r="D70" s="16"/>
      <c r="E70" s="48">
        <v>301</v>
      </c>
      <c r="F70" s="20">
        <v>301</v>
      </c>
      <c r="G70" s="28">
        <f t="shared" si="0"/>
        <v>100</v>
      </c>
    </row>
    <row r="71" spans="1:8" ht="55.5" customHeight="1">
      <c r="A71" s="14" t="s">
        <v>145</v>
      </c>
      <c r="B71" s="34" t="s">
        <v>146</v>
      </c>
      <c r="C71" s="16"/>
      <c r="D71" s="16"/>
      <c r="E71" s="48">
        <f>E72</f>
        <v>332.5</v>
      </c>
      <c r="F71" s="20">
        <f>F72</f>
        <v>332.5</v>
      </c>
      <c r="G71" s="28">
        <f t="shared" si="0"/>
        <v>100</v>
      </c>
      <c r="H71" s="32"/>
    </row>
    <row r="72" spans="1:8" ht="55.5" customHeight="1">
      <c r="A72" s="14" t="s">
        <v>147</v>
      </c>
      <c r="B72" s="34" t="s">
        <v>148</v>
      </c>
      <c r="C72" s="16"/>
      <c r="D72" s="16"/>
      <c r="E72" s="18">
        <v>332.5</v>
      </c>
      <c r="F72" s="20">
        <v>332.5</v>
      </c>
      <c r="G72" s="28">
        <f t="shared" si="0"/>
        <v>100</v>
      </c>
      <c r="H72" s="32"/>
    </row>
    <row r="73" spans="1:7" ht="55.5" customHeight="1" hidden="1">
      <c r="A73" s="14" t="s">
        <v>123</v>
      </c>
      <c r="B73" s="30" t="s">
        <v>124</v>
      </c>
      <c r="C73" s="16"/>
      <c r="D73" s="16"/>
      <c r="E73" s="18">
        <f>E74</f>
        <v>0</v>
      </c>
      <c r="F73" s="18">
        <f>F74</f>
        <v>0</v>
      </c>
      <c r="G73" s="28" t="e">
        <f t="shared" si="0"/>
        <v>#DIV/0!</v>
      </c>
    </row>
    <row r="74" spans="1:7" ht="55.5" customHeight="1" hidden="1">
      <c r="A74" s="14" t="s">
        <v>121</v>
      </c>
      <c r="B74" s="29" t="s">
        <v>122</v>
      </c>
      <c r="C74" s="16"/>
      <c r="D74" s="16"/>
      <c r="E74" s="18">
        <v>0</v>
      </c>
      <c r="F74" s="20">
        <v>0</v>
      </c>
      <c r="G74" s="28" t="e">
        <f t="shared" si="0"/>
        <v>#DIV/0!</v>
      </c>
    </row>
    <row r="75" spans="1:7" ht="32.25" customHeight="1">
      <c r="A75" s="14" t="s">
        <v>69</v>
      </c>
      <c r="B75" s="15" t="s">
        <v>8</v>
      </c>
      <c r="C75" s="16">
        <v>61315600</v>
      </c>
      <c r="D75" s="16">
        <v>47520751.44</v>
      </c>
      <c r="E75" s="48">
        <f>E76</f>
        <v>116362.3</v>
      </c>
      <c r="F75" s="48">
        <f>F76</f>
        <v>116293.5</v>
      </c>
      <c r="G75" s="28">
        <f t="shared" si="0"/>
        <v>99.94087432097852</v>
      </c>
    </row>
    <row r="76" spans="1:14" ht="33.75" customHeight="1">
      <c r="A76" s="14" t="s">
        <v>134</v>
      </c>
      <c r="B76" s="15" t="s">
        <v>150</v>
      </c>
      <c r="C76" s="16">
        <v>61315600</v>
      </c>
      <c r="D76" s="16">
        <v>47520751.44</v>
      </c>
      <c r="E76" s="48">
        <v>116362.3</v>
      </c>
      <c r="F76" s="49">
        <v>116293.5</v>
      </c>
      <c r="G76" s="28">
        <f t="shared" si="0"/>
        <v>99.94087432097852</v>
      </c>
      <c r="H76"/>
      <c r="I76"/>
      <c r="J76"/>
      <c r="K76" s="37"/>
      <c r="L76" s="37"/>
      <c r="M76" s="37"/>
      <c r="N76" s="37"/>
    </row>
    <row r="77" spans="1:7" ht="47.25" hidden="1">
      <c r="A77" s="14" t="s">
        <v>21</v>
      </c>
      <c r="B77" s="15" t="s">
        <v>9</v>
      </c>
      <c r="C77" s="16">
        <v>3186300</v>
      </c>
      <c r="D77" s="16">
        <v>772951</v>
      </c>
      <c r="E77" s="48">
        <f>E78</f>
        <v>0</v>
      </c>
      <c r="F77" s="50"/>
      <c r="G77" s="28" t="e">
        <f t="shared" si="0"/>
        <v>#DIV/0!</v>
      </c>
    </row>
    <row r="78" spans="1:7" ht="47.25" hidden="1">
      <c r="A78" s="14" t="s">
        <v>22</v>
      </c>
      <c r="B78" s="15" t="s">
        <v>10</v>
      </c>
      <c r="C78" s="16">
        <v>3186300</v>
      </c>
      <c r="D78" s="16">
        <v>772951</v>
      </c>
      <c r="E78" s="48"/>
      <c r="F78" s="50"/>
      <c r="G78" s="28" t="e">
        <f aca="true" t="shared" si="1" ref="G78:G106">F78/E78*100</f>
        <v>#DIV/0!</v>
      </c>
    </row>
    <row r="79" spans="1:7" ht="33.75" customHeight="1" hidden="1">
      <c r="A79" s="14" t="s">
        <v>23</v>
      </c>
      <c r="B79" s="15" t="s">
        <v>11</v>
      </c>
      <c r="C79" s="16">
        <v>991100</v>
      </c>
      <c r="D79" s="16">
        <v>567000</v>
      </c>
      <c r="E79" s="48">
        <f>E80</f>
        <v>0</v>
      </c>
      <c r="F79" s="50"/>
      <c r="G79" s="28" t="e">
        <f t="shared" si="1"/>
        <v>#DIV/0!</v>
      </c>
    </row>
    <row r="80" spans="1:7" ht="32.25" customHeight="1" hidden="1">
      <c r="A80" s="14" t="s">
        <v>24</v>
      </c>
      <c r="B80" s="15" t="s">
        <v>12</v>
      </c>
      <c r="C80" s="16">
        <v>991100</v>
      </c>
      <c r="D80" s="16">
        <v>567000</v>
      </c>
      <c r="E80" s="48"/>
      <c r="F80" s="50"/>
      <c r="G80" s="28" t="e">
        <f t="shared" si="1"/>
        <v>#DIV/0!</v>
      </c>
    </row>
    <row r="81" spans="1:7" ht="30.75" customHeight="1" hidden="1">
      <c r="A81" s="14" t="s">
        <v>25</v>
      </c>
      <c r="B81" s="15" t="s">
        <v>14</v>
      </c>
      <c r="C81" s="16"/>
      <c r="D81" s="16"/>
      <c r="E81" s="48">
        <f>E82</f>
        <v>0</v>
      </c>
      <c r="F81" s="50"/>
      <c r="G81" s="28" t="e">
        <f t="shared" si="1"/>
        <v>#DIV/0!</v>
      </c>
    </row>
    <row r="82" spans="1:7" ht="30" customHeight="1" hidden="1">
      <c r="A82" s="14" t="s">
        <v>26</v>
      </c>
      <c r="B82" s="15" t="s">
        <v>15</v>
      </c>
      <c r="C82" s="16"/>
      <c r="D82" s="16"/>
      <c r="E82" s="48">
        <v>0</v>
      </c>
      <c r="F82" s="50"/>
      <c r="G82" s="28" t="e">
        <f t="shared" si="1"/>
        <v>#DIV/0!</v>
      </c>
    </row>
    <row r="83" spans="1:7" ht="27" customHeight="1">
      <c r="A83" s="14" t="s">
        <v>105</v>
      </c>
      <c r="B83" s="15" t="s">
        <v>106</v>
      </c>
      <c r="C83" s="16"/>
      <c r="D83" s="16"/>
      <c r="E83" s="48">
        <f>E84</f>
        <v>1525</v>
      </c>
      <c r="F83" s="48">
        <f>F84</f>
        <v>1525</v>
      </c>
      <c r="G83" s="28">
        <f t="shared" si="1"/>
        <v>100</v>
      </c>
    </row>
    <row r="84" spans="1:7" ht="39" customHeight="1">
      <c r="A84" s="14" t="s">
        <v>135</v>
      </c>
      <c r="B84" s="15" t="s">
        <v>149</v>
      </c>
      <c r="C84" s="16"/>
      <c r="D84" s="16"/>
      <c r="E84" s="48">
        <v>1525</v>
      </c>
      <c r="F84" s="50">
        <v>1525</v>
      </c>
      <c r="G84" s="28">
        <f t="shared" si="1"/>
        <v>100</v>
      </c>
    </row>
    <row r="85" spans="1:12" s="3" customFormat="1" ht="27" customHeight="1">
      <c r="A85" s="14" t="s">
        <v>72</v>
      </c>
      <c r="B85" s="15" t="s">
        <v>13</v>
      </c>
      <c r="C85" s="16">
        <v>4683600</v>
      </c>
      <c r="D85" s="16">
        <v>3001876</v>
      </c>
      <c r="E85" s="48">
        <f>E97+E99</f>
        <v>5874.3</v>
      </c>
      <c r="F85" s="48">
        <f>F97+F99</f>
        <v>5862.3</v>
      </c>
      <c r="G85" s="28">
        <f t="shared" si="1"/>
        <v>99.79572034114703</v>
      </c>
      <c r="H85" s="2"/>
      <c r="I85" s="2"/>
      <c r="J85" s="2"/>
      <c r="K85" s="2"/>
      <c r="L85" s="2"/>
    </row>
    <row r="86" spans="1:12" s="3" customFormat="1" ht="39.75" customHeight="1" hidden="1">
      <c r="A86" s="14" t="s">
        <v>37</v>
      </c>
      <c r="B86" s="15" t="s">
        <v>38</v>
      </c>
      <c r="C86" s="16"/>
      <c r="D86" s="16"/>
      <c r="E86" s="48">
        <f>E87</f>
        <v>0</v>
      </c>
      <c r="F86" s="50"/>
      <c r="G86" s="28" t="e">
        <f t="shared" si="1"/>
        <v>#DIV/0!</v>
      </c>
      <c r="H86" s="2"/>
      <c r="I86" s="2"/>
      <c r="J86" s="2"/>
      <c r="K86" s="2"/>
      <c r="L86" s="2"/>
    </row>
    <row r="87" spans="1:12" s="3" customFormat="1" ht="38.25" customHeight="1" hidden="1">
      <c r="A87" s="14" t="s">
        <v>39</v>
      </c>
      <c r="B87" s="15" t="s">
        <v>40</v>
      </c>
      <c r="C87" s="16"/>
      <c r="D87" s="16"/>
      <c r="E87" s="48">
        <v>0</v>
      </c>
      <c r="F87" s="50"/>
      <c r="G87" s="28" t="e">
        <f t="shared" si="1"/>
        <v>#DIV/0!</v>
      </c>
      <c r="H87" s="2"/>
      <c r="I87" s="2"/>
      <c r="J87" s="2"/>
      <c r="K87" s="2"/>
      <c r="L87" s="2"/>
    </row>
    <row r="88" spans="1:12" s="3" customFormat="1" ht="39" customHeight="1" hidden="1">
      <c r="A88" s="14" t="s">
        <v>33</v>
      </c>
      <c r="B88" s="15" t="s">
        <v>34</v>
      </c>
      <c r="C88" s="16"/>
      <c r="D88" s="16"/>
      <c r="E88" s="48">
        <f>E89</f>
        <v>0</v>
      </c>
      <c r="F88" s="50"/>
      <c r="G88" s="28" t="e">
        <f t="shared" si="1"/>
        <v>#DIV/0!</v>
      </c>
      <c r="H88" s="2"/>
      <c r="I88" s="2"/>
      <c r="J88" s="2"/>
      <c r="K88" s="2"/>
      <c r="L88" s="2"/>
    </row>
    <row r="89" spans="1:12" s="3" customFormat="1" ht="29.25" customHeight="1" hidden="1">
      <c r="A89" s="14" t="s">
        <v>35</v>
      </c>
      <c r="B89" s="15" t="s">
        <v>36</v>
      </c>
      <c r="C89" s="16"/>
      <c r="D89" s="16"/>
      <c r="E89" s="48">
        <v>0</v>
      </c>
      <c r="F89" s="50"/>
      <c r="G89" s="28" t="e">
        <f t="shared" si="1"/>
        <v>#DIV/0!</v>
      </c>
      <c r="H89" s="2"/>
      <c r="I89" s="2"/>
      <c r="J89" s="2"/>
      <c r="K89" s="2"/>
      <c r="L89" s="2"/>
    </row>
    <row r="90" spans="1:12" s="3" customFormat="1" ht="30.75" customHeight="1" hidden="1">
      <c r="A90" s="14" t="s">
        <v>31</v>
      </c>
      <c r="B90" s="15" t="s">
        <v>30</v>
      </c>
      <c r="C90" s="16"/>
      <c r="D90" s="16"/>
      <c r="E90" s="48">
        <v>0</v>
      </c>
      <c r="F90" s="50"/>
      <c r="G90" s="28" t="e">
        <f t="shared" si="1"/>
        <v>#DIV/0!</v>
      </c>
      <c r="H90" s="2"/>
      <c r="I90" s="2"/>
      <c r="J90" s="2"/>
      <c r="K90" s="2"/>
      <c r="L90" s="2"/>
    </row>
    <row r="91" spans="1:7" ht="0.75" customHeight="1">
      <c r="A91" s="14" t="s">
        <v>119</v>
      </c>
      <c r="B91" s="15" t="s">
        <v>120</v>
      </c>
      <c r="C91" s="16"/>
      <c r="D91" s="16"/>
      <c r="E91" s="48">
        <f>E92</f>
        <v>0</v>
      </c>
      <c r="F91" s="48">
        <f>F92</f>
        <v>0</v>
      </c>
      <c r="G91" s="28" t="e">
        <f t="shared" si="1"/>
        <v>#DIV/0!</v>
      </c>
    </row>
    <row r="92" spans="1:7" ht="34.5" customHeight="1" hidden="1">
      <c r="A92" s="14" t="s">
        <v>117</v>
      </c>
      <c r="B92" s="15" t="s">
        <v>118</v>
      </c>
      <c r="C92" s="16"/>
      <c r="D92" s="16"/>
      <c r="E92" s="48">
        <v>0</v>
      </c>
      <c r="F92" s="50">
        <v>0</v>
      </c>
      <c r="G92" s="28" t="e">
        <f t="shared" si="1"/>
        <v>#DIV/0!</v>
      </c>
    </row>
    <row r="93" spans="1:7" ht="33" customHeight="1" hidden="1">
      <c r="A93" s="14" t="s">
        <v>73</v>
      </c>
      <c r="B93" s="15" t="s">
        <v>44</v>
      </c>
      <c r="C93" s="16"/>
      <c r="D93" s="16"/>
      <c r="E93" s="48">
        <f>E94</f>
        <v>0</v>
      </c>
      <c r="F93" s="48">
        <f>F94</f>
        <v>0</v>
      </c>
      <c r="G93" s="28" t="e">
        <f t="shared" si="1"/>
        <v>#DIV/0!</v>
      </c>
    </row>
    <row r="94" spans="1:7" ht="30" customHeight="1" hidden="1">
      <c r="A94" s="14" t="s">
        <v>74</v>
      </c>
      <c r="B94" s="15" t="s">
        <v>45</v>
      </c>
      <c r="C94" s="16"/>
      <c r="D94" s="16"/>
      <c r="E94" s="48">
        <v>0</v>
      </c>
      <c r="F94" s="50">
        <v>0</v>
      </c>
      <c r="G94" s="28" t="e">
        <f t="shared" si="1"/>
        <v>#DIV/0!</v>
      </c>
    </row>
    <row r="95" spans="1:7" ht="35.25" customHeight="1" hidden="1">
      <c r="A95" s="14" t="s">
        <v>75</v>
      </c>
      <c r="B95" s="15" t="s">
        <v>41</v>
      </c>
      <c r="C95" s="16"/>
      <c r="D95" s="16"/>
      <c r="E95" s="48">
        <f>E96</f>
        <v>0</v>
      </c>
      <c r="F95" s="48">
        <f>F96</f>
        <v>0</v>
      </c>
      <c r="G95" s="28" t="e">
        <f t="shared" si="1"/>
        <v>#DIV/0!</v>
      </c>
    </row>
    <row r="96" spans="1:7" ht="32.25" customHeight="1" hidden="1">
      <c r="A96" s="14" t="s">
        <v>43</v>
      </c>
      <c r="B96" s="15" t="s">
        <v>42</v>
      </c>
      <c r="C96" s="16">
        <v>4683600</v>
      </c>
      <c r="D96" s="16">
        <v>3001876</v>
      </c>
      <c r="E96" s="48">
        <v>0</v>
      </c>
      <c r="F96" s="50">
        <v>0</v>
      </c>
      <c r="G96" s="28" t="e">
        <f t="shared" si="1"/>
        <v>#DIV/0!</v>
      </c>
    </row>
    <row r="97" spans="1:7" ht="32.25" customHeight="1">
      <c r="A97" s="14" t="s">
        <v>119</v>
      </c>
      <c r="B97" s="15" t="s">
        <v>162</v>
      </c>
      <c r="C97" s="16"/>
      <c r="D97" s="16"/>
      <c r="E97" s="48">
        <f>E98</f>
        <v>156.3</v>
      </c>
      <c r="F97" s="50">
        <f>F98</f>
        <v>156.3</v>
      </c>
      <c r="G97" s="28">
        <f t="shared" si="1"/>
        <v>100</v>
      </c>
    </row>
    <row r="98" spans="1:7" ht="32.25" customHeight="1">
      <c r="A98" s="14" t="s">
        <v>161</v>
      </c>
      <c r="B98" s="15" t="s">
        <v>163</v>
      </c>
      <c r="C98" s="16"/>
      <c r="D98" s="16"/>
      <c r="E98" s="48">
        <v>156.3</v>
      </c>
      <c r="F98" s="50">
        <v>156.3</v>
      </c>
      <c r="G98" s="28">
        <f t="shared" si="1"/>
        <v>100</v>
      </c>
    </row>
    <row r="99" spans="1:7" ht="32.25" customHeight="1">
      <c r="A99" s="14" t="s">
        <v>73</v>
      </c>
      <c r="B99" s="15" t="s">
        <v>44</v>
      </c>
      <c r="C99" s="16"/>
      <c r="D99" s="16"/>
      <c r="E99" s="48">
        <f>E100</f>
        <v>5718</v>
      </c>
      <c r="F99" s="48">
        <f>F100</f>
        <v>5706</v>
      </c>
      <c r="G99" s="28">
        <f t="shared" si="1"/>
        <v>99.79013641133263</v>
      </c>
    </row>
    <row r="100" spans="1:7" ht="32.25" customHeight="1">
      <c r="A100" s="14" t="s">
        <v>179</v>
      </c>
      <c r="B100" s="15" t="s">
        <v>180</v>
      </c>
      <c r="C100" s="16"/>
      <c r="D100" s="16"/>
      <c r="E100" s="48">
        <v>5718</v>
      </c>
      <c r="F100" s="50">
        <v>5706</v>
      </c>
      <c r="G100" s="28">
        <f t="shared" si="1"/>
        <v>99.79013641133263</v>
      </c>
    </row>
    <row r="101" spans="1:7" ht="32.25" customHeight="1">
      <c r="A101" s="14" t="s">
        <v>175</v>
      </c>
      <c r="B101" s="15" t="s">
        <v>178</v>
      </c>
      <c r="C101" s="16"/>
      <c r="D101" s="16"/>
      <c r="E101" s="48">
        <f>E102</f>
        <v>1035.4</v>
      </c>
      <c r="F101" s="48">
        <f>F102</f>
        <v>964</v>
      </c>
      <c r="G101" s="28">
        <f t="shared" si="1"/>
        <v>93.10411435194126</v>
      </c>
    </row>
    <row r="102" spans="1:7" ht="32.25" customHeight="1">
      <c r="A102" s="14" t="s">
        <v>176</v>
      </c>
      <c r="B102" s="15" t="s">
        <v>177</v>
      </c>
      <c r="C102" s="16"/>
      <c r="D102" s="16"/>
      <c r="E102" s="48">
        <v>1035.4</v>
      </c>
      <c r="F102" s="50">
        <v>964</v>
      </c>
      <c r="G102" s="28">
        <f t="shared" si="1"/>
        <v>93.10411435194126</v>
      </c>
    </row>
    <row r="103" spans="1:7" ht="32.25" customHeight="1">
      <c r="A103" s="14" t="s">
        <v>185</v>
      </c>
      <c r="B103" s="15" t="s">
        <v>186</v>
      </c>
      <c r="C103" s="16"/>
      <c r="D103" s="16"/>
      <c r="E103" s="48">
        <f>E104</f>
        <v>0</v>
      </c>
      <c r="F103" s="48">
        <f>F104</f>
        <v>-17.6</v>
      </c>
      <c r="G103" s="28">
        <v>0</v>
      </c>
    </row>
    <row r="104" spans="1:7" ht="32.25" customHeight="1">
      <c r="A104" s="14" t="s">
        <v>187</v>
      </c>
      <c r="B104" s="15" t="s">
        <v>188</v>
      </c>
      <c r="C104" s="16"/>
      <c r="D104" s="16"/>
      <c r="E104" s="48">
        <f>E105</f>
        <v>0</v>
      </c>
      <c r="F104" s="48">
        <f>F105</f>
        <v>-17.6</v>
      </c>
      <c r="G104" s="28">
        <v>0</v>
      </c>
    </row>
    <row r="105" spans="1:7" ht="32.25" customHeight="1">
      <c r="A105" s="14" t="s">
        <v>189</v>
      </c>
      <c r="B105" s="15" t="s">
        <v>188</v>
      </c>
      <c r="C105" s="16"/>
      <c r="D105" s="16"/>
      <c r="E105" s="48">
        <v>0</v>
      </c>
      <c r="F105" s="50">
        <v>-17.6</v>
      </c>
      <c r="G105" s="28">
        <v>0</v>
      </c>
    </row>
    <row r="106" spans="1:7" s="5" customFormat="1" ht="22.5" customHeight="1">
      <c r="A106" s="53" t="s">
        <v>17</v>
      </c>
      <c r="B106" s="53"/>
      <c r="C106" s="35"/>
      <c r="D106" s="35"/>
      <c r="E106" s="28">
        <f>E13+E14</f>
        <v>484524.19999999995</v>
      </c>
      <c r="F106" s="28">
        <f>F13+F14</f>
        <v>485486.3</v>
      </c>
      <c r="G106" s="28">
        <f t="shared" si="1"/>
        <v>100.19856593334244</v>
      </c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>
        <v>219.6</v>
      </c>
      <c r="D116" s="6"/>
      <c r="E116" s="6"/>
    </row>
    <row r="117" spans="1:5" ht="12.75">
      <c r="A117" s="6"/>
      <c r="B117" s="6"/>
      <c r="C117" s="6">
        <v>219.6</v>
      </c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</sheetData>
  <sheetProtection/>
  <mergeCells count="15">
    <mergeCell ref="E9:E11"/>
    <mergeCell ref="F9:F11"/>
    <mergeCell ref="E3:G3"/>
    <mergeCell ref="E4:G4"/>
    <mergeCell ref="G9:G11"/>
    <mergeCell ref="A106:B106"/>
    <mergeCell ref="C10:C11"/>
    <mergeCell ref="D10:D11"/>
    <mergeCell ref="A7:G7"/>
    <mergeCell ref="B1:G1"/>
    <mergeCell ref="B2:G2"/>
    <mergeCell ref="A8:E8"/>
    <mergeCell ref="B5:G5"/>
    <mergeCell ref="A9:A11"/>
    <mergeCell ref="B9:B11"/>
  </mergeCells>
  <printOptions/>
  <pageMargins left="0.7874015748031497" right="0.1968503937007874" top="0.3937007874015748" bottom="0.1968503937007874" header="0.5118110236220472" footer="0.5118110236220472"/>
  <pageSetup fitToHeight="0" fitToWidth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Рахманова ОС</cp:lastModifiedBy>
  <cp:lastPrinted>2023-06-26T08:43:01Z</cp:lastPrinted>
  <dcterms:created xsi:type="dcterms:W3CDTF">1999-06-18T11:49:53Z</dcterms:created>
  <dcterms:modified xsi:type="dcterms:W3CDTF">2024-05-27T05:49:37Z</dcterms:modified>
  <cp:category/>
  <cp:version/>
  <cp:contentType/>
  <cp:contentStatus/>
</cp:coreProperties>
</file>