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2014" sheetId="1" r:id="rId1"/>
  </sheets>
  <definedNames>
    <definedName name="_xlnm.Print_Area" localSheetId="0">'2014'!$A$4:$I$672</definedName>
  </definedNames>
  <calcPr fullCalcOnLoad="1"/>
</workbook>
</file>

<file path=xl/sharedStrings.xml><?xml version="1.0" encoding="utf-8"?>
<sst xmlns="http://schemas.openxmlformats.org/spreadsheetml/2006/main" count="2737" uniqueCount="681">
  <si>
    <t xml:space="preserve">Осуществление дорожной деятельности в отношении автомобильных дорог общего пользования местного значения </t>
  </si>
  <si>
    <t>Организация деятельности многофункциональных центров предоставления государственных и муниципальных услуг за счет средств бюджета района</t>
  </si>
  <si>
    <t>0850472020</t>
  </si>
  <si>
    <t>7700022250</t>
  </si>
  <si>
    <t>1020000000</t>
  </si>
  <si>
    <t>Благоустройство</t>
  </si>
  <si>
    <t>1500000000</t>
  </si>
  <si>
    <t>1400000590</t>
  </si>
  <si>
    <t>Расходы на выплату персоналу квазенных учреждений</t>
  </si>
  <si>
    <t>110</t>
  </si>
  <si>
    <t>Мероприятия, направленные на  реализацию расходных обязательств в части обеспечения выплаты заработной платы работникам муниципальных учреждений</t>
  </si>
  <si>
    <t>1600000000</t>
  </si>
  <si>
    <t>1600000190</t>
  </si>
  <si>
    <t>1600072210</t>
  </si>
  <si>
    <t>Муниципальная программа "Устойчивое развитие сельских территорий Сямженского  района Вологодской области на 2014-2017 годы и на период до 2021 года"</t>
  </si>
  <si>
    <t>Основное мероприятие "Содействие развитию связи и ИТ-отрасли на территории района"</t>
  </si>
  <si>
    <t>Реализация мероприятий по строительству объектов инженерной инфраструктуры"</t>
  </si>
  <si>
    <t>0400400000</t>
  </si>
  <si>
    <t>04004S1600</t>
  </si>
  <si>
    <t>7300072240</t>
  </si>
  <si>
    <t>Социальные выплаты молодым семьям- участникам основного мероприятия "Обеспечение жильем молодых семей"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</si>
  <si>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</si>
  <si>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Муниципальная программа "Управление финансами Сямженского муниципального района  на 2021-2025 годы"</t>
  </si>
  <si>
    <t>Проведение комплексных кадастровых работ</t>
  </si>
  <si>
    <t>Реализация мероприятий по оказанию содействия в трудоустройстве незанятых инвалидов молодого возраста на оборудованные (оснащенные) для них рабочие места</t>
  </si>
  <si>
    <t>0850074070</t>
  </si>
  <si>
    <t xml:space="preserve">Субсидии  автономным учреждениям  </t>
  </si>
  <si>
    <t>Мероприятия по  содействию участия субъектов малого и среднего предпринимательства в выставках и ярмарках</t>
  </si>
  <si>
    <t>Обеспечение деятельности МКУ "Центр бюджетного учета и отчетности Сямженского муниципального района"</t>
  </si>
  <si>
    <t>Иные межбюджетные трансферты на 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</si>
  <si>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0900074001</t>
  </si>
  <si>
    <t xml:space="preserve">                                                                                                                                 Приложение 4                                                                                                                                  к решению Представительного Собрания района</t>
  </si>
  <si>
    <t>Реализация мероприятий по археологическому исследованию земельных участков</t>
  </si>
  <si>
    <t>0400428010</t>
  </si>
  <si>
    <t>Бюджетные инвестиции</t>
  </si>
  <si>
    <t>410</t>
  </si>
  <si>
    <t>150F255552</t>
  </si>
  <si>
    <t>от 00.10.2019 г № 000</t>
  </si>
  <si>
    <t>Мероприятия, направленные на создание условий по организации дошкольного и общего образования</t>
  </si>
  <si>
    <t>Уплата налогов, сборов и иных платежей</t>
  </si>
  <si>
    <t>330</t>
  </si>
  <si>
    <t>Мероприятия по проведению ремонтов зданий, в том числе по составлению сметной документации, экспертизы сметы</t>
  </si>
  <si>
    <t>2010500000</t>
  </si>
  <si>
    <t>Основное мероприятие: "Формирование комплексной системы выявления, развития и поддержки одаренных детей и молодых талантов"</t>
  </si>
  <si>
    <t>Организация массовых мероприятий для обучающихся и воспитателей</t>
  </si>
  <si>
    <t>2020300000</t>
  </si>
  <si>
    <t>Мероприятия по поддержке сельских учреждений культуры и лучших работников сельских учреждений</t>
  </si>
  <si>
    <t>1820400000</t>
  </si>
  <si>
    <t>Расходы на выплаты персоналу государственных ( муниципальных) органов</t>
  </si>
  <si>
    <t>Расходы на выплату персоналу государственных ( муниципальных) органов</t>
  </si>
  <si>
    <t>Резервные фонды администрации округа</t>
  </si>
  <si>
    <t>Муниципальная программа «Охрана окружающей среды и рациональное использование природных ресурсов на 2023-2027 годы»</t>
  </si>
  <si>
    <t>Осуществление отдельных государственных полномочий в соответствии с законом области от 28.06.2006 г. №1465-ОЗ№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</si>
  <si>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Предоставление финансовой поддержки социально ориентированным некоммерческим организациям  </t>
  </si>
  <si>
    <t>НАЦИОНАЛЬНАЯ ОБОРОНА</t>
  </si>
  <si>
    <t>Подпрограмма "Осуществление дорожной деятельности автомобильных дорог  местного значения"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</si>
  <si>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
</t>
  </si>
  <si>
    <t>Иные   закупки товаров, работ и услуг для государственных (муниципальных) нужд</t>
  </si>
  <si>
    <t>Мероприятия по благоустройству общественных территорий</t>
  </si>
  <si>
    <t>Иные закупки товаров, работ и услуг для государственных (муниципальных) нужд</t>
  </si>
  <si>
    <t>Иные  закупки товаров, работ и услуг для государственных (муниципальных) нужд</t>
  </si>
  <si>
    <t>Мероприятия направленные на обеспечение развития и укрепления материально-технической базы сельских домов культуры</t>
  </si>
  <si>
    <t>Подпрограмма "Развитие туризма в Сямженском муниципальном округе на 2023 - 2027 годы"</t>
  </si>
  <si>
    <t>Муниципальная программа "Обеспечение доступным и комфортным жильем граждан Сямженского муниципального округа на 2023-2027 годы"</t>
  </si>
  <si>
    <t xml:space="preserve">      23201S1980</t>
  </si>
  <si>
    <t xml:space="preserve">    23201S1980</t>
  </si>
  <si>
    <t>23204S1960</t>
  </si>
  <si>
    <t>Реализация мероприятий по предупреждению детского дорожно-транспортного травматизма</t>
  </si>
  <si>
    <t>10201S1450</t>
  </si>
  <si>
    <t>1600174060</t>
  </si>
  <si>
    <t>Осуществление отдельных государственных  полномочий в соответствии с законом области от 05.10.2006 г. №1501-ОЗ "О наделении органов местного самоуправления отдельными государственными полномочиями в сфере регулирования цен (тарифов) за счет средств единой субвенции</t>
  </si>
  <si>
    <t>1400072312</t>
  </si>
  <si>
    <t>1600072312</t>
  </si>
  <si>
    <t>08500S1330</t>
  </si>
  <si>
    <t>Дотации бюджетам сельских поселений на реализацию расходных обязательств в части обеспечения выплаты заработной платы работникам муниципальных учреждений</t>
  </si>
  <si>
    <t>1600070030</t>
  </si>
  <si>
    <t>Осуществление  полномочий по обеспечению жильем отдельных категорий граждан, установленных федеральным законом от 12 января 1995 года №5-ФЗ "О ветеранах"</t>
  </si>
  <si>
    <t>Другие вопросы в области национальной безопасности и правоохранительной деятельности</t>
  </si>
  <si>
    <t>14</t>
  </si>
  <si>
    <t>Проведение мероприятий по антитеррористической защищенности мест массового пребывания людей</t>
  </si>
  <si>
    <t>10100S1130</t>
  </si>
  <si>
    <t>Муниципальная программа "Комплексное  развитие сельских территорий Сямженского  района на 2020 -2022 годы"</t>
  </si>
  <si>
    <t>1700000000</t>
  </si>
  <si>
    <t>1700100000</t>
  </si>
  <si>
    <t>17001L5764</t>
  </si>
  <si>
    <t>Муниципальная программа "Развитие образования в Сямженском муниципальном районе Вологодской области на 2018-2022 годы"</t>
  </si>
  <si>
    <t>Муниципальная программа "Обеспечение законности, правопорядка и общественной безопасности в Сямженском муниципальном районе на  2017-2022 годы"</t>
  </si>
  <si>
    <t>Мероприятия по оснащению объектов спортивной инфраструктуры спортивно-технологическим оборудованием</t>
  </si>
  <si>
    <t>Основное мероприятие: "Реализация регионального проекта "Обеспечение устойчивого сокращения непригодного для проживания жилищного фонда"</t>
  </si>
  <si>
    <t>170F300000</t>
  </si>
  <si>
    <t>Мероприятия по переселению граждан из аварийного жилищного фонда с учетом необходимости развития малоэтажного жилищного строительства</t>
  </si>
  <si>
    <t>170F367484</t>
  </si>
  <si>
    <t>Спорт высших достижений</t>
  </si>
  <si>
    <t>Организация массовых мероприятий для обучающихся и воспитанников</t>
  </si>
  <si>
    <t>77000S1910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</si>
  <si>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</si>
  <si>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</si>
  <si>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</si>
  <si>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</si>
  <si>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Транспорт</t>
  </si>
  <si>
    <t>Мероприятия по созданию условий для предоставления транспортных услуг населению</t>
  </si>
  <si>
    <t>0500020460</t>
  </si>
  <si>
    <t>Основное мероприятие "Утверждение схем территориального планипрования муниципального района"</t>
  </si>
  <si>
    <t>1700200000</t>
  </si>
  <si>
    <t>Мероприятия в области архитектуры и градостроительства</t>
  </si>
  <si>
    <t>1700220800</t>
  </si>
  <si>
    <t>2010104200</t>
  </si>
  <si>
    <t>2010170030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</si>
  <si>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</si>
  <si>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</t>
  </si>
  <si>
    <t>Муниципальная программа «Совершенствование муниципального управления в  Сямженском  муниципальном  округе в 2021-2025 годах»</t>
  </si>
  <si>
    <t>Муниципальная программа "Сохранение и развитие культурного потенциала, развитие туризма и архивного дела в Сямженском муниципальном округе на 2023 - 2027 годы"</t>
  </si>
  <si>
    <t>Подпрограмма "Сохранение и развитие архивного дела в Сямженском муниципальном округе на 2023 - 2027 годы"</t>
  </si>
  <si>
    <t>Осуществление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округов и городских округов Вологодской области отдельными государственными полномочиями в сфере архивного дела"</t>
  </si>
  <si>
    <t>Муниципальная программа "Обеспечение профилактики правонарушений, безопасности населения и территории Сямженского муниципального округа в 2023- 2027 годах"</t>
  </si>
  <si>
    <t>Обеспечение деятельности финансовых, налоговых и таможенных органов и органов финансового (финансово-бюджетного контроля)</t>
  </si>
  <si>
    <t>Мобилизационная и вневойсковая подготовка</t>
  </si>
  <si>
    <t>Строительство, реконструкция и капитальный ремонт централизованных систем водоснабжения и водоотведения</t>
  </si>
  <si>
    <t>Мепрприятия по организации уличного освещения населенных пунктов</t>
  </si>
  <si>
    <t>Ремонт и содержание источников нецентрализованного водоснабжения сельских населенных пунктов</t>
  </si>
  <si>
    <t>Подпрограмма "Охрана и рациональное использование водных объектов"</t>
  </si>
  <si>
    <t>Муниципальная программа "Охрана окружающей среды и рациональное использование природных ресурсов на 2023-2027 годы"</t>
  </si>
  <si>
    <t>Мероприятия по организации сбора и вывоза твердых коммунальных отходов</t>
  </si>
  <si>
    <t>1820421050</t>
  </si>
  <si>
    <t>Муниципальная программа "Формирование современной городской среды на территории  села Сямжа Сямженского муниципального округа на 2018-2025 годы"</t>
  </si>
  <si>
    <t>Мероприятия по благоустройству общественных пространств</t>
  </si>
  <si>
    <t>150F271552</t>
  </si>
  <si>
    <t>Мероприятия по благоустройству сельских территорий</t>
  </si>
  <si>
    <t>Охрана объектов растительного и животного мира и среды их обитания</t>
  </si>
  <si>
    <t xml:space="preserve">к решению Представительного Собрания </t>
  </si>
  <si>
    <t>Сямженского муниципального округа</t>
  </si>
  <si>
    <t>Муниципальная программа "Управление финансами Сямженского муниципального округа  на 2021-2025 годы"</t>
  </si>
  <si>
    <t>Обеспечение деятельности МКУ "Центр бюджетного учета и отчетности Сямженского муниципального округа"</t>
  </si>
  <si>
    <t>Муниципальная программа "Комплексное развитие сельских территорий Сямженского  муниципального округа  на 2020-2022 г. и на период до 2025 года"</t>
  </si>
  <si>
    <t>Муниципальная программа «Социальная поддержка граждан в Сямженском муниципальном округе на 2023-2027 годы»</t>
  </si>
  <si>
    <t>Подпрограмма "Предоставление финансовой и имущественной поддержки социально ориентированным некоммерческим организациям в Сямженском муниципальном округе на 2023-2027 годы"</t>
  </si>
  <si>
    <t>Муниципальная программа "Развитие и поддержка малого и среднего предпринимательства Сямженского муниципального округа на 2020-2025 годы"</t>
  </si>
  <si>
    <t>Муниципальная программа «Развитие автомобильных дорог местного значения и улично – дорожной сети на территории Сямженского муниципального округа на 2023-2027 годы»</t>
  </si>
  <si>
    <t>Муниципальная программа "Комплексное развитие сельских территорий Сямженского муниципального округа на 2020-2022 годы и на период до 2025 года"</t>
  </si>
  <si>
    <t>Мероприятия по предотвращению распространения сорного растения боревик Сосновского</t>
  </si>
  <si>
    <t>18303S1400</t>
  </si>
  <si>
    <t>1830300000</t>
  </si>
  <si>
    <t>Муниципальная программа "Развитие образования  Сямженского муниципального округа Вологодской области на 2023-2027 годы"</t>
  </si>
  <si>
    <t>Обеспечение двухразовым бесплатным питанием детей, обучающихся в соответствующей муниципальной организации, осуществляющей образовательную деятельность по адаптивным основным общеобразовательным програмам, но не проживающих в ней</t>
  </si>
  <si>
    <t>Подпрограмма ""Сохранение и развитие культурного потенциала в Сямженском муниципальном округе на 2023-2027 годы"</t>
  </si>
  <si>
    <t>23201S1960</t>
  </si>
  <si>
    <t>Подпрограмма "Молодежная политика в Сямженском муниципальном округе на 2023 - 2027 годы"</t>
  </si>
  <si>
    <t>Основное мероприятие: "Акарицидная обработка территорий от клеща"</t>
  </si>
  <si>
    <t>Мероприятия по акарицидной обработке территорий от клеща</t>
  </si>
  <si>
    <t>1830421070</t>
  </si>
  <si>
    <t>1830400000</t>
  </si>
  <si>
    <t>Муниципальная программа "Развитие физической культуры и спорта в Сямженском  муниципальном округе на 2023 - 2027 годы"</t>
  </si>
  <si>
    <t>Организация и проведение на территории муниципального образования организованных занятий граждан</t>
  </si>
  <si>
    <t>Основное мероприятие: "Мероприятия направленые на обеспечение доступа к спортивным объектам"</t>
  </si>
  <si>
    <t>Мероприятия по капитальному ремону объектов физической культуры и спорта муниципальной собственности</t>
  </si>
  <si>
    <t>Подпрограмма "Обеспечение создания условий для реализации программы, прочие мероприятия в области образования"</t>
  </si>
  <si>
    <t>2020000000</t>
  </si>
  <si>
    <t>2020200000</t>
  </si>
  <si>
    <t>2020100000</t>
  </si>
  <si>
    <t>Муниципальная программа "Комплексное развитие сельских территорий Сямженского  района  на 2020-2022 г и на период до 2025 года"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</si>
  <si>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</si>
  <si>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</si>
  <si>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7700054690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</si>
  <si>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</si>
  <si>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Учреждения физической культуры и спорта</t>
  </si>
  <si>
    <t>262P500000</t>
  </si>
  <si>
    <t>262P552280</t>
  </si>
  <si>
    <t>Основное мероприятие "Обеспечение энергосбережения и повышения энергетической эффективности в системах коммунальной инфраструктуры"</t>
  </si>
  <si>
    <t>1700400000</t>
  </si>
  <si>
    <t>Мероприятия в области коммунального хозяйства</t>
  </si>
  <si>
    <t>1700421240</t>
  </si>
  <si>
    <t>Другие вопросы в области жилищно-коммунального хозяйства</t>
  </si>
  <si>
    <t>2300000000</t>
  </si>
  <si>
    <t>2320000000</t>
  </si>
  <si>
    <t>2320100000</t>
  </si>
  <si>
    <t>2320104420</t>
  </si>
  <si>
    <t>2320170030</t>
  </si>
  <si>
    <t>2320200000</t>
  </si>
  <si>
    <t>2320204410</t>
  </si>
  <si>
    <t>2320270030</t>
  </si>
  <si>
    <t>2320300000</t>
  </si>
  <si>
    <t>2320304400</t>
  </si>
  <si>
    <t>2320370030</t>
  </si>
  <si>
    <t>Подпрограмма "Развитие туризма в Сямженском муниципальном районе на 2023 - 2027 годы"</t>
  </si>
  <si>
    <t>2330000000</t>
  </si>
  <si>
    <t>Основное мероприятие "Реализация приоритетных направлений в сфере туризма"</t>
  </si>
  <si>
    <t>2330100000</t>
  </si>
  <si>
    <t>2330120150</t>
  </si>
  <si>
    <t>2340000000</t>
  </si>
  <si>
    <t>2340100000</t>
  </si>
  <si>
    <t>2340120250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</si>
  <si>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</si>
  <si>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1830100000</t>
  </si>
  <si>
    <t>1830172230</t>
  </si>
  <si>
    <t>1910000000</t>
  </si>
  <si>
    <t>1910200000</t>
  </si>
  <si>
    <t>1910100000</t>
  </si>
  <si>
    <t>1910183030</t>
  </si>
  <si>
    <t>1910300000</t>
  </si>
  <si>
    <t>1910451350</t>
  </si>
  <si>
    <t>191P100000</t>
  </si>
  <si>
    <t>191P172300</t>
  </si>
  <si>
    <t>2030000000</t>
  </si>
  <si>
    <t>2030400000</t>
  </si>
  <si>
    <t>2030483030</t>
  </si>
  <si>
    <t>2020500000</t>
  </si>
  <si>
    <t>2020572020</t>
  </si>
  <si>
    <t>2500000000</t>
  </si>
  <si>
    <t>2500100000</t>
  </si>
  <si>
    <t>25001L4970</t>
  </si>
  <si>
    <t>Подпрограмма "Социальная поддержка детей-сирот и детей оставшихся без попечения родителей"</t>
  </si>
  <si>
    <t>1920000000</t>
  </si>
  <si>
    <t>1920100000</t>
  </si>
  <si>
    <t>1920172315</t>
  </si>
  <si>
    <t>2600000000</t>
  </si>
  <si>
    <t>Улучшение жилищных условий граждан,проживающих на  сельских территориях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</si>
  <si>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</si>
  <si>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по организации транспортного обслуживания населения на муниципальных маршрутах регулярных перевозок по регулируемым тарифам</t>
  </si>
  <si>
    <t>7050020980</t>
  </si>
  <si>
    <t>350</t>
  </si>
  <si>
    <t>Премии и гранты</t>
  </si>
  <si>
    <t>Субсидии юридическим лицам (кроме некоммерческих организаций),индивидуальным предпринимателям, физическим лдицам- производителям товаров,работ,услуг</t>
  </si>
  <si>
    <t>Мероприятия по поощрению за качественное управление муниципальными финансами</t>
  </si>
  <si>
    <t>9100000191</t>
  </si>
  <si>
    <t>150F200000</t>
  </si>
  <si>
    <t xml:space="preserve">Субсидии  бюджетным учреждениям </t>
  </si>
  <si>
    <t>1820200000</t>
  </si>
  <si>
    <t>1820221060</t>
  </si>
  <si>
    <t>Основное мероприятие "Ликвидация несанкционированных свалок"</t>
  </si>
  <si>
    <t>1820300000</t>
  </si>
  <si>
    <t>1820321060</t>
  </si>
  <si>
    <t>Подпрограмма "Защита населения от болезней,общих для человека и животных, предотвращение распространения борщевика Сосновского"</t>
  </si>
  <si>
    <t>1830000000</t>
  </si>
  <si>
    <t>1830200000</t>
  </si>
  <si>
    <t>1830272110</t>
  </si>
  <si>
    <t>1800000000</t>
  </si>
  <si>
    <t>Подпрограмма "Экологическая безопасность и рациональное природопользование"</t>
  </si>
  <si>
    <t>1820000000</t>
  </si>
  <si>
    <t>1820100000</t>
  </si>
  <si>
    <t>1820172314</t>
  </si>
  <si>
    <t>2310000000</t>
  </si>
  <si>
    <t>2310100000</t>
  </si>
  <si>
    <t>2310172190</t>
  </si>
  <si>
    <t>2100000000</t>
  </si>
  <si>
    <t>2110000000</t>
  </si>
  <si>
    <t>2110100000</t>
  </si>
  <si>
    <t>2400000000</t>
  </si>
  <si>
    <t>2400100000</t>
  </si>
  <si>
    <t>2400100190</t>
  </si>
  <si>
    <t>2400170030</t>
  </si>
  <si>
    <t>1600100000</t>
  </si>
  <si>
    <t>1600100190</t>
  </si>
  <si>
    <t>Основное мероприятие "Профилактические мероприятия по вопросам обеспечения безопасности дорожного движения"</t>
  </si>
  <si>
    <t>1020100000</t>
  </si>
  <si>
    <t>Мероприятия по противодействию угрозам общественной безопасности, правопорядку и безопасности среды обитания</t>
  </si>
  <si>
    <t>1600200000</t>
  </si>
  <si>
    <t>1600200590</t>
  </si>
  <si>
    <t>1900000000</t>
  </si>
  <si>
    <t>1930000000</t>
  </si>
  <si>
    <t>1930100000</t>
  </si>
  <si>
    <t>1930104900</t>
  </si>
  <si>
    <t>2000000000</t>
  </si>
  <si>
    <t>Подпрограмма "Развитие общего и дополнительного образования детей"</t>
  </si>
  <si>
    <t>2010000000</t>
  </si>
  <si>
    <t>2010100000</t>
  </si>
  <si>
    <t>2010172010</t>
  </si>
  <si>
    <t>2110123060</t>
  </si>
  <si>
    <t>2110200000</t>
  </si>
  <si>
    <t>2110223060</t>
  </si>
  <si>
    <t>2110323060</t>
  </si>
  <si>
    <t>2110300000</t>
  </si>
  <si>
    <t>2110400000</t>
  </si>
  <si>
    <t>21104S1060</t>
  </si>
  <si>
    <t>Подпрограмма "Профилактика безнадзорности, правонарушений и преступлений несовершеннолетних"</t>
  </si>
  <si>
    <t>2120000000</t>
  </si>
  <si>
    <t>2120100000</t>
  </si>
  <si>
    <t>2120120770</t>
  </si>
  <si>
    <t>2130000000</t>
  </si>
  <si>
    <t>2130100000</t>
  </si>
  <si>
    <t>2130123070</t>
  </si>
  <si>
    <t>2400200000</t>
  </si>
  <si>
    <t>2400200190</t>
  </si>
  <si>
    <t>2400300000</t>
  </si>
  <si>
    <t>2400372250</t>
  </si>
  <si>
    <t>7700000190</t>
  </si>
  <si>
    <t>2200000000</t>
  </si>
  <si>
    <t>2210000000</t>
  </si>
  <si>
    <t>Подпрограмма "Осуществление дорожной деятельности для обеспечения подъездов к земельным участкам,предоставляемым отдельным категориям граждан"</t>
  </si>
  <si>
    <t>2220000000</t>
  </si>
  <si>
    <t>1810000000</t>
  </si>
  <si>
    <t>1810100000</t>
  </si>
  <si>
    <t>1810121040</t>
  </si>
  <si>
    <t>Наименование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</si>
  <si>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</si>
  <si>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</si>
  <si>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</si>
  <si>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</si>
  <si>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</si>
  <si>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04</t>
  </si>
  <si>
    <t>Резервные фонды</t>
  </si>
  <si>
    <t>Резервные фонды органов местных администраций</t>
  </si>
  <si>
    <t>Другие общегосударственные вопросы</t>
  </si>
  <si>
    <t>03</t>
  </si>
  <si>
    <t>09</t>
  </si>
  <si>
    <t>08</t>
  </si>
  <si>
    <t>06</t>
  </si>
  <si>
    <t>07</t>
  </si>
  <si>
    <t>Общее образование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</si>
  <si>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</si>
  <si>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</si>
  <si>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</si>
  <si>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</si>
  <si>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</si>
  <si>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10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</si>
  <si>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</si>
  <si>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</si>
  <si>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</si>
  <si>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</si>
  <si>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</si>
  <si>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Охрана семьи и детства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</si>
  <si>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</si>
  <si>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</si>
  <si>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</si>
  <si>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</si>
  <si>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Оказание других видов социальной помощи</t>
  </si>
  <si>
    <t>Другие вопросы в области социальной политики</t>
  </si>
  <si>
    <t>ИТОГО</t>
  </si>
  <si>
    <t>Осуществление отдельных государственных полномочий в сфере регулирования цен и тарифов</t>
  </si>
  <si>
    <t>11</t>
  </si>
  <si>
    <t>13</t>
  </si>
  <si>
    <t>Осуществление отдельных государственных полномочий</t>
  </si>
  <si>
    <t>Массовый спорт</t>
  </si>
  <si>
    <t>ГРБС</t>
  </si>
  <si>
    <t>РЗ</t>
  </si>
  <si>
    <t>ПР</t>
  </si>
  <si>
    <t>КЦСР</t>
  </si>
  <si>
    <t>КВР</t>
  </si>
  <si>
    <t>120</t>
  </si>
  <si>
    <t>Расходы на выплату персоналу государственных( муниципальных) органов</t>
  </si>
  <si>
    <t>240</t>
  </si>
  <si>
    <t>850</t>
  </si>
  <si>
    <t>870</t>
  </si>
  <si>
    <t>540</t>
  </si>
  <si>
    <t>Учреждения, обеспечивающие предоставление услуг в сфере образования</t>
  </si>
  <si>
    <t>Санитарно-эпидемиологическое благополучие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</si>
  <si>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</si>
  <si>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в области охраны окружающей среды</t>
  </si>
  <si>
    <t>Иные выплаты населению</t>
  </si>
  <si>
    <t xml:space="preserve"> Иные   закупки товаров, работ и услуг для государственных (муниципальных) нужд</t>
  </si>
  <si>
    <t xml:space="preserve"> Иные  закупки товаров, работ и услуг для государственных (муниципальных) нужд</t>
  </si>
  <si>
    <t>Дотации</t>
  </si>
  <si>
    <t>510</t>
  </si>
  <si>
    <t>ОБЩЕГОСУДАРСТВЕННЫЕ ВОПРОСЫ</t>
  </si>
  <si>
    <t>Резервные средства</t>
  </si>
  <si>
    <t>НАЦИОНАЛЬНАЯ ЭКОНОМИКА</t>
  </si>
  <si>
    <t>Мероприятия, связанные с общегосударственным управлением (непрограммные расходы)</t>
  </si>
  <si>
    <t>7700000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</si>
  <si>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</si>
  <si>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</si>
  <si>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</si>
  <si>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</si>
  <si>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ЗДРАВООХРАНЕНИЕ</t>
  </si>
  <si>
    <t>ФИЗИЧЕСКАЯ КУЛЬТУРА И СПОРТ</t>
  </si>
  <si>
    <t>Организация и предоставление отдельных государственных функций в области культуры и кинематографмм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</si>
  <si>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</si>
  <si>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</si>
  <si>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</si>
  <si>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</si>
  <si>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</si>
  <si>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</si>
  <si>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жилого фонда</t>
  </si>
  <si>
    <t>Муниципальная экологическая программа Сямженского муниципального района на 2015 - 2017 годы</t>
  </si>
  <si>
    <t xml:space="preserve">Субсидии  бюджетным учреждениям  </t>
  </si>
  <si>
    <t>610</t>
  </si>
  <si>
    <t>Подпрограмма "Развитие системы дополнительного образования"</t>
  </si>
  <si>
    <t>Подпрограмма "Обеспечение реализации программы, прочие мероприятия в области образования"</t>
  </si>
  <si>
    <t xml:space="preserve">Мероприятия по развитию туризма </t>
  </si>
  <si>
    <t>Выполнение отдельных государственных полномочий в соответствии с  законом области 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</si>
  <si>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Подпрограмма "Предоставление мер социальной поддержки отдельным категориям граждан"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</si>
  <si>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</si>
  <si>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</si>
  <si>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Подпрограмма "Безопасность дорожного движения"</t>
  </si>
  <si>
    <t>Подпрограмма "Профилактика преступлений и иных правонарушений"</t>
  </si>
  <si>
    <t>Организация временного трудоустройства несовершеннолетних в период каникул и в свободное от учебы время</t>
  </si>
  <si>
    <t>Мероприятия по созданию многофункционального центра (МФЦ)</t>
  </si>
  <si>
    <t>7702110</t>
  </si>
  <si>
    <t>360</t>
  </si>
  <si>
    <t xml:space="preserve">Субсидии бюджетным учреждениям </t>
  </si>
  <si>
    <t>Мероприятия по профилактике преступлений и иных правонарушений</t>
  </si>
  <si>
    <t>9100000000</t>
  </si>
  <si>
    <t>9110000190</t>
  </si>
  <si>
    <t>9100000190</t>
  </si>
  <si>
    <t>7300000000</t>
  </si>
  <si>
    <t>Муниципальная программа "Управление финансами Сямженского муниципального района Вологодской области на 2016-2020 годы"</t>
  </si>
  <si>
    <t>1400000000</t>
  </si>
  <si>
    <t>1400072210</t>
  </si>
  <si>
    <t>7000000000</t>
  </si>
  <si>
    <t>7050000000</t>
  </si>
  <si>
    <t>0400000000</t>
  </si>
  <si>
    <t>0500000000</t>
  </si>
  <si>
    <t>1000000000</t>
  </si>
  <si>
    <t>7700000000</t>
  </si>
  <si>
    <t>0100000000</t>
  </si>
  <si>
    <t>Выполнение работ по содержанию  автомобильных дорог  и искусственных сооружений</t>
  </si>
  <si>
    <t>7500000000</t>
  </si>
  <si>
    <t>7500025100</t>
  </si>
  <si>
    <t>Мероприятия в сфере жилищно-коммунального хозяйства</t>
  </si>
  <si>
    <t>0300000000</t>
  </si>
  <si>
    <t>Обеспечение дошкольного образования  и общеобразовательного процесса в муниципальных  образовательных организациях</t>
  </si>
  <si>
    <t>0800000000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</si>
  <si>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</si>
  <si>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0830000000</t>
  </si>
  <si>
    <t>0830004230</t>
  </si>
  <si>
    <t>0850000000</t>
  </si>
  <si>
    <t>7420000000</t>
  </si>
  <si>
    <t>7420004400</t>
  </si>
  <si>
    <t>320</t>
  </si>
  <si>
    <t>0850072020</t>
  </si>
  <si>
    <t>Организационно- массовая работа с молодежью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</si>
  <si>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</si>
  <si>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</si>
  <si>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</si>
  <si>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9100055490</t>
  </si>
  <si>
    <t>Сбор, удаление отходов и очистка сточных вод</t>
  </si>
  <si>
    <t>Разработка проекта рекультивации земельных участков, занятых несанкционированными свалками</t>
  </si>
  <si>
    <t>18203S3370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</si>
  <si>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</si>
  <si>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</si>
  <si>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04001R0180</t>
  </si>
  <si>
    <t xml:space="preserve">Субсидии  автономным  учреждениям  </t>
  </si>
  <si>
    <t>620</t>
  </si>
  <si>
    <t>0850027010</t>
  </si>
  <si>
    <t>Субсидии автономным учреждениям</t>
  </si>
  <si>
    <t>Мероприятия по внедрению и (или) эксплуатации аппаратно-программного комплекса "Безопасный город"</t>
  </si>
  <si>
    <t xml:space="preserve"> Уплата налогов , сборов и иных платежей</t>
  </si>
  <si>
    <t>Уплата налогов , сборов и иных платежей</t>
  </si>
  <si>
    <t>Муниципальная программа "Обеспечение законности, правопорядка и общественной безопасности в Сямженском муниципальном районе на  2017-2019 годы"</t>
  </si>
  <si>
    <t>Сельское хозяйство и рыболовство</t>
  </si>
  <si>
    <t>Мероприятия по предотвращению распространения сорного растения борщевик Сосновского на территории района за счет средств областного бюджета</t>
  </si>
  <si>
    <t>0300071400</t>
  </si>
  <si>
    <t>Мероприятия по предотвращению распространения сорного растения борщевик Сосновского на территории района за счет средств  бюджета района</t>
  </si>
  <si>
    <t>03000S1400</t>
  </si>
  <si>
    <t>Дорожное хозяйство (дорожные фонды)</t>
  </si>
  <si>
    <t>Коммунальное хозяйство</t>
  </si>
  <si>
    <t>Дополнительное образование</t>
  </si>
  <si>
    <t>Подготовка объектов теплоэнергетики к работе в осенне-зимний период за счет средств областного бюджета</t>
  </si>
  <si>
    <t>0850073150</t>
  </si>
  <si>
    <t>Доплаты к пенсиям,дополнительное пенсионное обеспечение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</si>
  <si>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 за счет средств федерального бюджета</t>
  </si>
  <si>
    <t>Субсидии гражданам на приобретение жилья</t>
  </si>
  <si>
    <t>0400050180</t>
  </si>
  <si>
    <t>Субсидии на реализацию мероприятий федеральной целевой программы «Устойчивое развитие сельских территорий на 2014-2017 годы и на период до 2020 года» за счет средств областного бюджета</t>
  </si>
  <si>
    <t>Судебная система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</si>
  <si>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</si>
  <si>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7300051200</t>
  </si>
  <si>
    <t>Мероприятия в сфере управления и распоряжения муниципальным имуществом</t>
  </si>
  <si>
    <t>7700020500</t>
  </si>
  <si>
    <t>Мероприятия по созданию условий для развития мобильной торговли в малонаселенных и труднодоступных населенных пунктах</t>
  </si>
  <si>
    <t>Подпрограмма "Реализация проекта "Правильный выбор""</t>
  </si>
  <si>
    <t>1030000000</t>
  </si>
  <si>
    <t>1030004230</t>
  </si>
  <si>
    <t>Обеспечение деятельности органов муниципальной власти</t>
  </si>
  <si>
    <t>Расходы на обеспечение функций муниципальных органов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</si>
  <si>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</si>
  <si>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</si>
  <si>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Сохранение и развитие сети 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</si>
  <si>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232А255192</t>
  </si>
  <si>
    <t>Расходы на выплату персоналу государственных (муниципальных) органов</t>
  </si>
  <si>
    <t>Осуществление отдельных государственных полномочий в сфере административных отношений в соответствии с законом области от 28.11.2005 г. №1369-ОЗ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</si>
  <si>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>Расходы на выплаты персоналу государственных (муниципальных) органов</t>
  </si>
  <si>
    <t>Осуществление отдельных государственных полномочий в соответствии с законом области от 25 декабря 2013 года №3248-ОЗ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</si>
  <si>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Мероприятия, направленные на обеспечение развития и укрепления материально-технической базы сельских библиотек</t>
  </si>
  <si>
    <t>Улучшение жилищных условий граждан, проживающих на сельских территориях</t>
  </si>
  <si>
    <t>Осуществление отдельных государственных полномочий в соответствии с законом области от 17 декабря 2007 года №1720-ОЗ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 за счет средств единой субвенции</t>
  </si>
  <si>
    <t>Основное мероприятие: "Проведение надзорных мероприятий в рамках исполнения переданных государственных полномочий в области охраны окружающей среды"</t>
  </si>
  <si>
    <t>Основное мероприятие: "Обеспечение деятельности муниципальных архивов"</t>
  </si>
  <si>
    <t>Основное мероприятие: "Реализация профилактических и пропагандистских мер, направленных на культурное, спортивное,нравственное,патриотическое воспитание и правовое просвещение граждан"</t>
  </si>
  <si>
    <t>Основное мероприятие: "Обеспечение деятельности администрации округа"</t>
  </si>
  <si>
    <t>Основное мероприятие: "Обеспечение деятельности территориальных отделов"</t>
  </si>
  <si>
    <t>Основное мероприятие: "Обеспечение деятельности Управления финансов"</t>
  </si>
  <si>
    <t>Основное мероприятие: "Обеспечение бюджетного процесса в части формирования и исполнения бюджета Сямженского муниципального округа в соответствии с бюджетным законодательством"</t>
  </si>
  <si>
    <t>Основное мероприятие: "Поддержка деятельности СОНКО, осуществляющих деятельность на территории округа"</t>
  </si>
  <si>
    <t>Основное мероприятие: "Проведение мероприятий, направленных на предупреждение экстремизма и терроризма"</t>
  </si>
  <si>
    <t>Основное мероприятие: "Профилактические мероприятия по вопросам обеспечения безопасности дорожного движения"</t>
  </si>
  <si>
    <t>Основное мероприятие: "Развитие системы подготовки кадров"</t>
  </si>
  <si>
    <t>Основное мероприятие: "Совершенствование предоставления муниципальных услуг"</t>
  </si>
  <si>
    <t>Основное мероприятие: "Ремонт и капитальный ремонт автомобильных дорог  местного значения  и искусственных сооружений "</t>
  </si>
  <si>
    <t>Основное мероприятие: "Содержание автомобильных дорог  местного значения  и искусственных сооружений"</t>
  </si>
  <si>
    <t>Основное мероприятие: "Ремонт и капитальный ремонт автомобильных дорог  местного значения  и искусственных сооружений"</t>
  </si>
  <si>
    <t>Основное мероприятие: "Организация сбора и вывоза твердых коммунаотных отходов"</t>
  </si>
  <si>
    <t>Основное мероприятие: "Благоустройство сельских территорий Сямженского муниципального округа"</t>
  </si>
  <si>
    <t>Основное мероприятие: "Укрепление материально-технической базы организаций коммунального хозяйства"</t>
  </si>
  <si>
    <t>Основное мероприятие: "Ликвидация несанкционированных свалок"</t>
  </si>
  <si>
    <t>Основное мероприятие: "Осуществление отдельных государственных полномочий по предупреждению и ликвидации болезней животных, защите населения от болезней, общих для человека и животных"</t>
  </si>
  <si>
    <t>Основное мероприятие: "Обработка земельных участков химическими и механическими способами для предотвращения дальнейшего распространения растения борщевик Сосновского на территории Сямженского муниципального округа"</t>
  </si>
  <si>
    <t>Основное мероприятие:"Организация предоставления дошкольного, начального общего, основного общего, среднего общего образования в муниципальных образовательных организациях, а также дополнительного образования в общеобразовательных организациях"</t>
  </si>
  <si>
    <t>Основное мероприятие: "Обеспечение охраны общественного порядка с участием народных дружин"</t>
  </si>
  <si>
    <t>Основное мероприятие: "Развитие и обеспечение эксплуатации АПК "Безопасный город"</t>
  </si>
  <si>
    <t>Основное мероприятие: "Организация предоставления дошкольного, начального общего, основного общего, среднего общего образования в муниципальных образовательных организациях, а также дополнительного образования в общеобразовательных организациях"</t>
  </si>
  <si>
    <t>Основное мероприятие: "Организация летнего отдыха детей"</t>
  </si>
  <si>
    <t>Основное мероприятие: "Мероприятия по обеспечению деятельности Управления образования"</t>
  </si>
  <si>
    <t>Основное мероприятие: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</si>
  <si>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мероприятие: "Организация библиотечно-информационного обслуживания населения"</t>
  </si>
  <si>
    <t>Основное мероприятие: "Организационно-массовая работа с молодежью"</t>
  </si>
  <si>
    <t>Основное мероприятие: "Отлов и содержание животных без владельцев"</t>
  </si>
  <si>
    <t>Основное мероприятие: "Дополнительное пенсионное обеспечение"</t>
  </si>
  <si>
    <t>Основное мероприятие: "Оказание содействия в обеспечении сельского населения доступным и комфортным жильем"</t>
  </si>
  <si>
    <t>Основное мероприятие: "Обеспечение предоставления гражданам ежемесячной денежной компенсации расходов на оплату жилого помещения и (или) коммунальных услуг"</t>
  </si>
  <si>
    <t>Основное мероприятие: "Реализации регионального проекта "Финансовая поддержка семей при рождении детей"</t>
  </si>
  <si>
    <t>Основное мероприятие: "Обеспечение предоставления мер социальной поддержки отдельным категориям граждан в целях реализации права  на образование"</t>
  </si>
  <si>
    <t>Основное мероприятие: "Доплата к стипендии студентам очной формы обучения"</t>
  </si>
  <si>
    <t>Основное мероприятие: "Оказание поддержки отдельным категориям граждан на приобретение жилья"</t>
  </si>
  <si>
    <t>Основное мероприятие: "Проведение экологических мероприятий в области образования, культуры и просвещения населения"</t>
  </si>
  <si>
    <t>Основное мероприятие: "Создание качественных условий содержания и воспитания детей-сирот и детей, оставшихся без попечения родителей"</t>
  </si>
  <si>
    <t>2110600000</t>
  </si>
  <si>
    <t>2110621010</t>
  </si>
  <si>
    <t>2110700000</t>
  </si>
  <si>
    <t>2110772311</t>
  </si>
  <si>
    <t>Основное мероприятие: "Обеспечение профилактики  правонарушений, в том числе повторных, совершаемых несовершеннолетними"</t>
  </si>
  <si>
    <t>Основное мероприятие: "Реализация отдельных государственных полномочий в сфере административных отношений"</t>
  </si>
  <si>
    <t>2400400000</t>
  </si>
  <si>
    <t>2400400190</t>
  </si>
  <si>
    <t>2400470030</t>
  </si>
  <si>
    <t>Основное мероприятие: "Содействие участию субъектов МСП (в том числе социальныхпредпринимателей) в выставках, ярмарках</t>
  </si>
  <si>
    <t>0500300000</t>
  </si>
  <si>
    <t>0500320450</t>
  </si>
  <si>
    <t>9700051180</t>
  </si>
  <si>
    <t>Основное мероприятие: "Мероприятия по предупреждению и смягчению последствий чрезвычайных ситуаций и стихийных бедствий природного и пантогенного характера"</t>
  </si>
  <si>
    <t>Основное мероприятие: "Мероприятия по организации транспортного обслуживания населенияна муниципальных маршрутах"</t>
  </si>
  <si>
    <t>0500600000</t>
  </si>
  <si>
    <t>05006S1370</t>
  </si>
  <si>
    <t>2210300000</t>
  </si>
  <si>
    <t>2210341310</t>
  </si>
  <si>
    <t>2220200000</t>
  </si>
  <si>
    <t>22202S1360</t>
  </si>
  <si>
    <t>Основное мероприятие: "Мероприятия по созданию условий для развития мобильной торговли в малонаселенных и трудодоступных населенных пунктах"</t>
  </si>
  <si>
    <t>0500400000</t>
  </si>
  <si>
    <t>05004S1250</t>
  </si>
  <si>
    <t>Муниципальная программа "Комплексное развитие сельских территорий Сямженского  муниципального округа  на 2020-2022 годы и на период до 2025 года"</t>
  </si>
  <si>
    <t>Основное мероприятие: "Реконструкция, ремонт и капитальный ремонт систем водоотведения населенных пунктов"</t>
  </si>
  <si>
    <t>1700800000</t>
  </si>
  <si>
    <t>1700821240</t>
  </si>
  <si>
    <t>Основное мероприятие: "Создание и развитие социальной, инженерной и транспортной тнфраструктур на сельских территориях"</t>
  </si>
  <si>
    <t>17002S3040</t>
  </si>
  <si>
    <t>Основное мероприятие: "Уличное освещение"</t>
  </si>
  <si>
    <t>Основное мероприятие: "Реализация регионального проекта "Формирование комфортной городской среды" в части благоустройства территорий муниципального образования области"</t>
  </si>
  <si>
    <t>1701100000</t>
  </si>
  <si>
    <t>1701122550</t>
  </si>
  <si>
    <t>Основное мероприятие: "Капитальный ремонт здания детского сада по адресу: с. Сямжа ул. Кольцевая д. 1"</t>
  </si>
  <si>
    <t>Капитальный ремонт здания детского сада по адресу: с. Сямжа ул. Кольцевая д. 1</t>
  </si>
  <si>
    <t>20105S1940</t>
  </si>
  <si>
    <t>Основное мероприятие: "Предоставление ежемесячного денежного вознаграждения за классное руководство педагогическим работникам муниципальных образовательных организаций, реализующих программы начального, общего и среднего общего образования, в том числе адаптивные основные общеобразовательные программы"</t>
  </si>
  <si>
    <t>20103L3041</t>
  </si>
  <si>
    <t>Основное мероприятие: 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</si>
  <si>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Основное мероприятие "Обеспечение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адаптивным основным общеобразовательным программам"</t>
  </si>
  <si>
    <t>20107S1490</t>
  </si>
  <si>
    <t>Основное мероприятие: "Предоставление общедоступного дополнительного образования для детей"</t>
  </si>
  <si>
    <t>2010400000</t>
  </si>
  <si>
    <t>2010404230</t>
  </si>
  <si>
    <t>2010470030</t>
  </si>
  <si>
    <t>20104S1960</t>
  </si>
  <si>
    <t>2020304210</t>
  </si>
  <si>
    <t>2020127010</t>
  </si>
  <si>
    <t>2020304350</t>
  </si>
  <si>
    <t>Основное мероприятие: Сохранение и укрепление материально-технической базы МАУ СМР "ДОЦ "Солнечный"</t>
  </si>
  <si>
    <t>2040400000</t>
  </si>
  <si>
    <t>20204S1030</t>
  </si>
  <si>
    <t>2020504350</t>
  </si>
  <si>
    <t>2020600000</t>
  </si>
  <si>
    <t>2020600190</t>
  </si>
  <si>
    <t>Основное мероприятие: "Приобретение услуг распределительно-логистического центра"</t>
  </si>
  <si>
    <t>Приобретение услуг распределительно-логистического центра</t>
  </si>
  <si>
    <t>20207S1460</t>
  </si>
  <si>
    <t>2020700000</t>
  </si>
  <si>
    <t>Основное мероприятие: "Обеспечение деятельности музеев"</t>
  </si>
  <si>
    <t>Основное мероприятие: "Обеспечение деятельности учреждений культурно-досугового типа, подготовка сельских территорий к проведению праздников"</t>
  </si>
  <si>
    <t>Основное мероприятие: "Реализация регионального проекта "Культурная среда"</t>
  </si>
  <si>
    <t>2320400000</t>
  </si>
  <si>
    <t>Основное мероприятие: "Мероприятия в сфере туризма"</t>
  </si>
  <si>
    <t>1910383010</t>
  </si>
  <si>
    <t>Основное мероприятие: "Обеспечение публичных нормативных обязательств Сямженского муниципального округа"</t>
  </si>
  <si>
    <t>1910283030</t>
  </si>
  <si>
    <t>Основное мероприятие: "Обеспечение предоставления органами местного самоуправления округа мер социальной поддержки отдельным категориям граждан в целях реализации права  на образование"</t>
  </si>
  <si>
    <t>2020272020</t>
  </si>
  <si>
    <t>Подпрограмма "Привлечение молодых специалистов для работы в муниципальных образовательных организациях Сямженского муниципального округа"</t>
  </si>
  <si>
    <t>Подпрограмма "Физическая культура и массовый спорт в Сямженском муниципальном округе на 2023-2027 годы"</t>
  </si>
  <si>
    <t>2610000000</t>
  </si>
  <si>
    <t>Основное мероприятие: "Обеспечение организации и проведения физкультурных мероприятий и массовых спортивных мероприятий"</t>
  </si>
  <si>
    <t>2610100000</t>
  </si>
  <si>
    <t>2610104800</t>
  </si>
  <si>
    <t>2610170030</t>
  </si>
  <si>
    <t>26101S1760</t>
  </si>
  <si>
    <t>2610400000</t>
  </si>
  <si>
    <t xml:space="preserve">Основное мероприятие: "Обеспечение организации и проведения мероприятий по реализации Всероссийского физкультурно-спортивного комплекса "Готов к труду и обороне" (ГТО)" </t>
  </si>
  <si>
    <t>Муниципальная программа "Развитие образования Сямженского муниципального округа Вологодской области на 2023-2027 годы"</t>
  </si>
  <si>
    <t>Расходы на выплаты персоналу казенных учреждений</t>
  </si>
  <si>
    <t>Основное мероприятие: "Информационно-методологическое обеспечение системы профилактики безнадзорности и правонарушений несовершеннолетних"</t>
  </si>
  <si>
    <t>Проведение военно-партиотических сборов "Неделя в армии" для подростков с девиантным поведением</t>
  </si>
  <si>
    <t>2120222080</t>
  </si>
  <si>
    <t>2120200000</t>
  </si>
  <si>
    <t>1701000000</t>
  </si>
  <si>
    <t>17010S1090</t>
  </si>
  <si>
    <t>Подпрограмма "Система подготовки спортивного резерва в Сямженском муниципальном округе на 2023-2027 годы"</t>
  </si>
  <si>
    <t>817</t>
  </si>
  <si>
    <t>2620000000</t>
  </si>
  <si>
    <t>Основное мероприятие: "Формирование спортивных команд округа и обеспечение их участия в спортивных мероприятиях областного уровня"</t>
  </si>
  <si>
    <t>2620200000</t>
  </si>
  <si>
    <t>Организация и проведение спортивных мероприятий</t>
  </si>
  <si>
    <t>2620220600</t>
  </si>
  <si>
    <t>Основное мероприятие: "Обеспечение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</si>
  <si>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</si>
  <si>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2010700000</t>
  </si>
  <si>
    <t>2320351590</t>
  </si>
  <si>
    <t>Подготовка сельских территорий к проведению праздников</t>
  </si>
  <si>
    <t>Основное мероприятие: "Предоставление мер социальной поддержки отдельным категориям граждан за счет средств бюджета муниципального округа"</t>
  </si>
  <si>
    <t>1910483030</t>
  </si>
  <si>
    <t>1910400000</t>
  </si>
  <si>
    <r>
      <t xml:space="preserve"> </t>
    </r>
    <r>
      <rPr>
        <sz val="16"/>
        <rFont val="Times New Roman"/>
        <family val="1"/>
      </rPr>
      <t xml:space="preserve">Иные   закупки товаров, работ и услуг для государственных (муниципальных) </t>
    </r>
    <r>
      <rPr>
        <sz val="14"/>
        <rFont val="Times New Roman"/>
        <family val="1"/>
      </rPr>
      <t>нужд</t>
    </r>
  </si>
  <si>
    <t>201ЕВ00000</t>
  </si>
  <si>
    <t>201ЕВ51790</t>
  </si>
  <si>
    <t>1700500000</t>
  </si>
  <si>
    <t>1700521240</t>
  </si>
  <si>
    <t>Мероприятия по техническому оснащению муниципальных музеев</t>
  </si>
  <si>
    <t>232А155900</t>
  </si>
  <si>
    <t>Проведение мероприятий с несовершеннолетними состоящими на различных видах учета</t>
  </si>
  <si>
    <t>2120222081</t>
  </si>
  <si>
    <t>2210241210</t>
  </si>
  <si>
    <t>Связь и информатика</t>
  </si>
  <si>
    <t>Основное мероприятие: "Обеспечение услугами связи сельских территорий"</t>
  </si>
  <si>
    <t>Мероприятия по реализации проекта "Народный бюджет"</t>
  </si>
  <si>
    <t>17012S2270</t>
  </si>
  <si>
    <t>1701200000</t>
  </si>
  <si>
    <t>Основное мероприятие: "Организация и информационная поддержка малого предпринимательства"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</si>
  <si>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</si>
  <si>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05001S1050</t>
  </si>
  <si>
    <t>0500100000</t>
  </si>
  <si>
    <t>17002S2270</t>
  </si>
  <si>
    <t>Основное мероприятие: "Реализация мероприятий в рамках проекта "Народный бюджет"</t>
  </si>
  <si>
    <t>18102S2270</t>
  </si>
  <si>
    <t>1810200000</t>
  </si>
  <si>
    <t>Основное мероприятие: "Организация работ по ликвидации (разборка, демонтаж) объектов недвижимости"</t>
  </si>
  <si>
    <t>17004S2270</t>
  </si>
  <si>
    <t>17011S2270</t>
  </si>
  <si>
    <t>23203S2270</t>
  </si>
  <si>
    <t>Основное мероприятие: "Подготовка объектов теплоэнергетики к работе в осенне-зимний период"</t>
  </si>
  <si>
    <t>17003S2270</t>
  </si>
  <si>
    <t>1700300000</t>
  </si>
  <si>
    <t>Мероприятия по предотвращению распространения сорного растения боревик Сосновского за счет средств бюджета округа</t>
  </si>
  <si>
    <t>1830311400</t>
  </si>
  <si>
    <t>26101S2270</t>
  </si>
  <si>
    <t>26104S3242</t>
  </si>
  <si>
    <t>Основное мероприятие: "Строительство, ремонт и обустройство источников водоснабжения"</t>
  </si>
  <si>
    <t>Строительство источников нецентрализованного водоснабжения сельских населенных пунктов</t>
  </si>
  <si>
    <t>1810122040</t>
  </si>
  <si>
    <t>Мероприятия по осуществлению первичного воинского учета на территориях, где отсутствуют военные комиссариаты</t>
  </si>
  <si>
    <t>Мероприятия по подготовке объектов теплоэнергетики к работе в осенне-зимний период</t>
  </si>
  <si>
    <t>17003S3150</t>
  </si>
  <si>
    <t>Вологодской области</t>
  </si>
  <si>
    <t>22103S1350</t>
  </si>
  <si>
    <t>Основное мероприятие: "Обеспечения персонифицированного финансирования дополнительного образования детей"</t>
  </si>
  <si>
    <t>2010904230</t>
  </si>
  <si>
    <t xml:space="preserve">Субсидии бюджетным учреждениям  </t>
  </si>
  <si>
    <t>Обеспечения персонифицированного финансирования дополнительного образования детей</t>
  </si>
  <si>
    <t>Основное мероприятие: "Погашение кредиторской задолженности за топливно-энергетические ресурсы (газ, электричество, дрова и пр.)</t>
  </si>
  <si>
    <t>Погашение кредиторской задолженности за топливно-энергетические ресурсы (газ, электричество, дрова и пр.</t>
  </si>
  <si>
    <t>1700921250</t>
  </si>
  <si>
    <t>1700900000</t>
  </si>
  <si>
    <t>Основное мероприятие: "Обеспечение предоставления органами местного самоуправления округа мер социальной поддержки в виде предоставления единовременной денежной выплаты лицам в добровольном порядке заключившим контракт о прохождении военной службы в Вооруженных силах Российской Федерации"</t>
  </si>
  <si>
    <t>1910683040</t>
  </si>
  <si>
    <t>1910600000</t>
  </si>
  <si>
    <t>Приложение № 4</t>
  </si>
  <si>
    <t>1600155490</t>
  </si>
  <si>
    <t>2400155490</t>
  </si>
  <si>
    <t>Приобретение подвижного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</si>
  <si>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0500697330</t>
  </si>
  <si>
    <t>2020655490</t>
  </si>
  <si>
    <t xml:space="preserve">Исполнение 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за 2023 год </t>
  </si>
  <si>
    <t>Утверждено, тыс. руб.</t>
  </si>
  <si>
    <t>Исполнено, тыс. руб.</t>
  </si>
  <si>
    <t>% исполнения</t>
  </si>
  <si>
    <t>от 28.05.2024 № 229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</si>
</sst>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%"/>
    <numFmt numFmtId="176" formatCode="0.0000"/>
    <numFmt numFmtId="177" formatCode="0.000"/>
    <numFmt numFmtId="178" formatCode="0.00000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right" indent="1"/>
      <protection/>
    </xf>
    <xf numFmtId="0" fontId="4" fillId="33" borderId="10" xfId="0" applyNumberFormat="1" applyFont="1" applyFill="1" applyBorder="1" applyAlignment="1" applyProtection="1">
      <alignment horizontal="left" vertical="top" wrapText="1" indent="5"/>
      <protection/>
    </xf>
    <xf numFmtId="0" fontId="4" fillId="33" borderId="13" xfId="0" applyNumberFormat="1" applyFont="1" applyFill="1" applyBorder="1" applyAlignment="1" applyProtection="1">
      <alignment horizontal="left" vertical="top" wrapText="1" indent="5"/>
      <protection/>
    </xf>
    <xf numFmtId="0" fontId="4" fillId="34" borderId="14" xfId="0" applyNumberFormat="1" applyFont="1" applyFill="1" applyBorder="1" applyAlignment="1" applyProtection="1">
      <alignment horizontal="left" vertical="top" wrapText="1" indent="2"/>
      <protection/>
    </xf>
    <xf numFmtId="0" fontId="4" fillId="0" borderId="0" xfId="0" applyNumberFormat="1" applyFont="1" applyFill="1" applyBorder="1" applyAlignment="1" applyProtection="1">
      <alignment horizontal="left" vertical="top" wrapText="1" indent="3"/>
      <protection/>
    </xf>
    <xf numFmtId="0" fontId="4" fillId="0" borderId="0" xfId="0" applyNumberFormat="1" applyFont="1" applyFill="1" applyBorder="1" applyAlignment="1" applyProtection="1">
      <alignment horizontal="left" vertical="top" wrapText="1" indent="5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0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174" fontId="6" fillId="0" borderId="16" xfId="0" applyNumberFormat="1" applyFont="1" applyFill="1" applyBorder="1" applyAlignment="1" applyProtection="1">
      <alignment horizontal="right" indent="1"/>
      <protection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174" fontId="6" fillId="0" borderId="12" xfId="0" applyNumberFormat="1" applyFont="1" applyFill="1" applyBorder="1" applyAlignment="1" applyProtection="1">
      <alignment horizontal="right" inden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right" indent="1"/>
      <protection/>
    </xf>
    <xf numFmtId="0" fontId="11" fillId="0" borderId="12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4" xfId="0" applyNumberFormat="1" applyFont="1" applyFill="1" applyBorder="1" applyAlignment="1" applyProtection="1">
      <alignment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vertical="top" wrapText="1"/>
      <protection/>
    </xf>
    <xf numFmtId="0" fontId="11" fillId="33" borderId="12" xfId="0" applyFont="1" applyFill="1" applyBorder="1" applyAlignment="1">
      <alignment vertical="justify" wrapText="1"/>
    </xf>
    <xf numFmtId="0" fontId="9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12" fillId="33" borderId="12" xfId="0" applyFont="1" applyFill="1" applyBorder="1" applyAlignment="1">
      <alignment vertical="center" wrapText="1"/>
    </xf>
    <xf numFmtId="0" fontId="6" fillId="33" borderId="18" xfId="0" applyNumberFormat="1" applyFont="1" applyFill="1" applyBorder="1" applyAlignment="1" applyProtection="1">
      <alignment vertical="top" wrapText="1"/>
      <protection/>
    </xf>
    <xf numFmtId="0" fontId="9" fillId="0" borderId="0" xfId="0" applyFont="1" applyAlignment="1">
      <alignment vertical="top" wrapText="1"/>
    </xf>
    <xf numFmtId="0" fontId="6" fillId="33" borderId="17" xfId="0" applyNumberFormat="1" applyFont="1" applyFill="1" applyBorder="1" applyAlignment="1" applyProtection="1">
      <alignment horizontal="left" vertical="top" wrapText="1" indent="4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33" borderId="12" xfId="0" applyNumberFormat="1" applyFont="1" applyFill="1" applyBorder="1" applyAlignment="1" applyProtection="1">
      <alignment vertical="top" wrapText="1"/>
      <protection/>
    </xf>
    <xf numFmtId="0" fontId="6" fillId="33" borderId="17" xfId="0" applyNumberFormat="1" applyFont="1" applyFill="1" applyBorder="1" applyAlignment="1" applyProtection="1">
      <alignment horizontal="left" vertical="top" wrapText="1" indent="5"/>
      <protection/>
    </xf>
    <xf numFmtId="174" fontId="7" fillId="0" borderId="12" xfId="0" applyNumberFormat="1" applyFont="1" applyFill="1" applyBorder="1" applyAlignment="1" applyProtection="1">
      <alignment horizontal="right" indent="1"/>
      <protection/>
    </xf>
    <xf numFmtId="0" fontId="7" fillId="33" borderId="13" xfId="0" applyNumberFormat="1" applyFont="1" applyFill="1" applyBorder="1" applyAlignment="1" applyProtection="1">
      <alignment vertical="top" wrapText="1"/>
      <protection/>
    </xf>
    <xf numFmtId="0" fontId="6" fillId="33" borderId="19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9" fillId="0" borderId="12" xfId="0" applyFont="1" applyBorder="1" applyAlignment="1">
      <alignment horizontal="justify" vertical="center" wrapText="1"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174" fontId="6" fillId="33" borderId="12" xfId="0" applyNumberFormat="1" applyFont="1" applyFill="1" applyBorder="1" applyAlignment="1" applyProtection="1">
      <alignment horizontal="right" indent="1"/>
      <protection/>
    </xf>
    <xf numFmtId="0" fontId="6" fillId="33" borderId="12" xfId="0" applyNumberFormat="1" applyFont="1" applyFill="1" applyBorder="1" applyAlignment="1" applyProtection="1">
      <alignment horizontal="right" indent="1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6" fillId="33" borderId="10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33" borderId="12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12" xfId="0" applyFont="1" applyBorder="1" applyAlignment="1">
      <alignment vertical="top" wrapText="1"/>
    </xf>
    <xf numFmtId="0" fontId="11" fillId="33" borderId="12" xfId="0" applyFont="1" applyFill="1" applyBorder="1" applyAlignment="1">
      <alignment vertical="justify" wrapText="1"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12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9" fillId="33" borderId="12" xfId="0" applyFont="1" applyFill="1" applyBorder="1" applyAlignment="1">
      <alignment vertical="top"/>
    </xf>
    <xf numFmtId="0" fontId="8" fillId="0" borderId="12" xfId="53" applyNumberFormat="1" applyFont="1" applyFill="1" applyBorder="1" applyAlignment="1" applyProtection="1">
      <alignment horizontal="left" wrapText="1"/>
      <protection hidden="1"/>
    </xf>
    <xf numFmtId="0" fontId="6" fillId="0" borderId="12" xfId="53" applyNumberFormat="1" applyFont="1" applyFill="1" applyBorder="1" applyAlignment="1" applyProtection="1">
      <alignment horizontal="left" wrapText="1"/>
      <protection hidden="1"/>
    </xf>
    <xf numFmtId="0" fontId="7" fillId="0" borderId="12" xfId="5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2" xfId="0" applyNumberFormat="1" applyFont="1" applyFill="1" applyBorder="1" applyAlignment="1" applyProtection="1">
      <alignment horizontal="right" indent="1"/>
      <protection/>
    </xf>
    <xf numFmtId="0" fontId="11" fillId="0" borderId="12" xfId="0" applyFont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right"/>
      <protection/>
    </xf>
    <xf numFmtId="49" fontId="6" fillId="0" borderId="12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wrapText="1"/>
      <protection/>
    </xf>
    <xf numFmtId="0" fontId="6" fillId="33" borderId="12" xfId="0" applyNumberFormat="1" applyFont="1" applyFill="1" applyBorder="1" applyAlignment="1" applyProtection="1">
      <alignment horizontal="right" wrapText="1"/>
      <protection/>
    </xf>
    <xf numFmtId="49" fontId="6" fillId="33" borderId="12" xfId="0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 applyProtection="1">
      <alignment horizontal="right"/>
      <protection/>
    </xf>
    <xf numFmtId="49" fontId="6" fillId="33" borderId="11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vertical="top" wrapText="1"/>
      <protection/>
    </xf>
    <xf numFmtId="0" fontId="6" fillId="33" borderId="23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right"/>
      <protection/>
    </xf>
    <xf numFmtId="174" fontId="6" fillId="0" borderId="23" xfId="0" applyNumberFormat="1" applyFont="1" applyFill="1" applyBorder="1" applyAlignment="1" applyProtection="1">
      <alignment horizontal="right" indent="1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2" fontId="6" fillId="0" borderId="12" xfId="0" applyNumberFormat="1" applyFont="1" applyFill="1" applyBorder="1" applyAlignment="1" applyProtection="1">
      <alignment horizontal="right" inden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8" fillId="33" borderId="13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74" fontId="6" fillId="0" borderId="16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vertical="top"/>
      <protection/>
    </xf>
    <xf numFmtId="174" fontId="6" fillId="0" borderId="12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vertical="top"/>
      <protection/>
    </xf>
    <xf numFmtId="49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49" fontId="6" fillId="33" borderId="10" xfId="0" applyNumberFormat="1" applyFont="1" applyFill="1" applyBorder="1" applyAlignment="1" applyProtection="1">
      <alignment horizontal="center" vertical="top"/>
      <protection/>
    </xf>
    <xf numFmtId="0" fontId="6" fillId="35" borderId="10" xfId="0" applyNumberFormat="1" applyFont="1" applyFill="1" applyBorder="1" applyAlignment="1" applyProtection="1">
      <alignment horizontal="center" vertical="top"/>
      <protection/>
    </xf>
    <xf numFmtId="49" fontId="6" fillId="35" borderId="10" xfId="0" applyNumberFormat="1" applyFont="1" applyFill="1" applyBorder="1" applyAlignment="1" applyProtection="1">
      <alignment horizontal="center" vertical="top"/>
      <protection/>
    </xf>
    <xf numFmtId="49" fontId="6" fillId="35" borderId="10" xfId="0" applyNumberFormat="1" applyFont="1" applyFill="1" applyBorder="1" applyAlignment="1" applyProtection="1">
      <alignment horizontal="right"/>
      <protection/>
    </xf>
    <xf numFmtId="49" fontId="6" fillId="35" borderId="11" xfId="0" applyNumberFormat="1" applyFont="1" applyFill="1" applyBorder="1" applyAlignment="1" applyProtection="1">
      <alignment horizontal="center"/>
      <protection/>
    </xf>
    <xf numFmtId="174" fontId="6" fillId="35" borderId="12" xfId="0" applyNumberFormat="1" applyFont="1" applyFill="1" applyBorder="1" applyAlignment="1" applyProtection="1">
      <alignment horizontal="right" indent="1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0" fontId="9" fillId="35" borderId="10" xfId="0" applyNumberFormat="1" applyFont="1" applyFill="1" applyBorder="1" applyAlignment="1" applyProtection="1">
      <alignment horizontal="left" wrapText="1"/>
      <protection/>
    </xf>
    <xf numFmtId="49" fontId="7" fillId="35" borderId="10" xfId="0" applyNumberFormat="1" applyFont="1" applyFill="1" applyBorder="1" applyAlignment="1" applyProtection="1">
      <alignment horizontal="center" vertical="top"/>
      <protection/>
    </xf>
    <xf numFmtId="0" fontId="7" fillId="35" borderId="10" xfId="0" applyNumberFormat="1" applyFont="1" applyFill="1" applyBorder="1" applyAlignment="1" applyProtection="1">
      <alignment vertical="top" wrapText="1"/>
      <protection/>
    </xf>
    <xf numFmtId="0" fontId="8" fillId="35" borderId="10" xfId="0" applyNumberFormat="1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6" fillId="36" borderId="10" xfId="0" applyNumberFormat="1" applyFont="1" applyFill="1" applyBorder="1" applyAlignment="1" applyProtection="1">
      <alignment horizontal="center" vertical="top"/>
      <protection/>
    </xf>
    <xf numFmtId="49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36" borderId="12" xfId="0" applyNumberFormat="1" applyFont="1" applyFill="1" applyBorder="1" applyAlignment="1" applyProtection="1">
      <alignment horizontal="right" wrapText="1"/>
      <protection/>
    </xf>
    <xf numFmtId="49" fontId="6" fillId="36" borderId="11" xfId="0" applyNumberFormat="1" applyFont="1" applyFill="1" applyBorder="1" applyAlignment="1" applyProtection="1">
      <alignment horizontal="center"/>
      <protection/>
    </xf>
    <xf numFmtId="174" fontId="6" fillId="36" borderId="12" xfId="0" applyNumberFormat="1" applyFont="1" applyFill="1" applyBorder="1" applyAlignment="1" applyProtection="1">
      <alignment horizontal="right" indent="1"/>
      <protection/>
    </xf>
    <xf numFmtId="0" fontId="6" fillId="36" borderId="17" xfId="0" applyNumberFormat="1" applyFont="1" applyFill="1" applyBorder="1" applyAlignment="1" applyProtection="1">
      <alignment horizontal="center" vertical="top"/>
      <protection/>
    </xf>
    <xf numFmtId="0" fontId="6" fillId="36" borderId="12" xfId="0" applyNumberFormat="1" applyFont="1" applyFill="1" applyBorder="1" applyAlignment="1" applyProtection="1">
      <alignment vertical="top" wrapText="1"/>
      <protection/>
    </xf>
    <xf numFmtId="0" fontId="8" fillId="36" borderId="12" xfId="0" applyNumberFormat="1" applyFont="1" applyFill="1" applyBorder="1" applyAlignment="1" applyProtection="1">
      <alignment vertical="top" wrapText="1"/>
      <protection/>
    </xf>
    <xf numFmtId="0" fontId="6" fillId="36" borderId="0" xfId="0" applyNumberFormat="1" applyFont="1" applyFill="1" applyBorder="1" applyAlignment="1" applyProtection="1">
      <alignment horizontal="right" wrapText="1"/>
      <protection/>
    </xf>
    <xf numFmtId="0" fontId="6" fillId="36" borderId="10" xfId="0" applyNumberFormat="1" applyFont="1" applyFill="1" applyBorder="1" applyAlignment="1" applyProtection="1">
      <alignment horizontal="right" wrapText="1"/>
      <protection/>
    </xf>
    <xf numFmtId="0" fontId="6" fillId="36" borderId="10" xfId="0" applyNumberFormat="1" applyFont="1" applyFill="1" applyBorder="1" applyAlignment="1" applyProtection="1">
      <alignment vertical="top" wrapText="1"/>
      <protection/>
    </xf>
    <xf numFmtId="49" fontId="6" fillId="36" borderId="10" xfId="0" applyNumberFormat="1" applyFont="1" applyFill="1" applyBorder="1" applyAlignment="1" applyProtection="1">
      <alignment horizontal="center" vertical="top"/>
      <protection/>
    </xf>
    <xf numFmtId="0" fontId="8" fillId="33" borderId="0" xfId="0" applyNumberFormat="1" applyFont="1" applyFill="1" applyBorder="1" applyAlignment="1" applyProtection="1">
      <alignment vertical="top" wrapText="1"/>
      <protection/>
    </xf>
    <xf numFmtId="0" fontId="6" fillId="36" borderId="14" xfId="0" applyNumberFormat="1" applyFont="1" applyFill="1" applyBorder="1" applyAlignment="1" applyProtection="1">
      <alignment vertical="top" wrapText="1"/>
      <protection/>
    </xf>
    <xf numFmtId="0" fontId="8" fillId="36" borderId="0" xfId="0" applyNumberFormat="1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 applyProtection="1">
      <alignment horizontal="center" vertical="top"/>
      <protection/>
    </xf>
    <xf numFmtId="49" fontId="6" fillId="36" borderId="12" xfId="0" applyNumberFormat="1" applyFont="1" applyFill="1" applyBorder="1" applyAlignment="1" applyProtection="1">
      <alignment horizontal="right"/>
      <protection/>
    </xf>
    <xf numFmtId="49" fontId="6" fillId="36" borderId="20" xfId="0" applyNumberFormat="1" applyFont="1" applyFill="1" applyBorder="1" applyAlignment="1" applyProtection="1">
      <alignment horizontal="center"/>
      <protection/>
    </xf>
    <xf numFmtId="0" fontId="7" fillId="36" borderId="12" xfId="0" applyNumberFormat="1" applyFont="1" applyFill="1" applyBorder="1" applyAlignment="1" applyProtection="1">
      <alignment vertical="top" wrapText="1"/>
      <protection/>
    </xf>
    <xf numFmtId="49" fontId="6" fillId="36" borderId="10" xfId="0" applyNumberFormat="1" applyFont="1" applyFill="1" applyBorder="1" applyAlignment="1" applyProtection="1">
      <alignment horizontal="right"/>
      <protection/>
    </xf>
    <xf numFmtId="0" fontId="12" fillId="36" borderId="12" xfId="0" applyNumberFormat="1" applyFont="1" applyFill="1" applyBorder="1" applyAlignment="1" applyProtection="1">
      <alignment horizontal="left" wrapText="1"/>
      <protection/>
    </xf>
    <xf numFmtId="0" fontId="11" fillId="36" borderId="12" xfId="0" applyFont="1" applyFill="1" applyBorder="1" applyAlignment="1">
      <alignment vertical="center" wrapText="1"/>
    </xf>
    <xf numFmtId="0" fontId="8" fillId="36" borderId="24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right"/>
      <protection/>
    </xf>
    <xf numFmtId="49" fontId="6" fillId="0" borderId="25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36" borderId="20" xfId="0" applyNumberFormat="1" applyFont="1" applyFill="1" applyBorder="1" applyAlignment="1" applyProtection="1">
      <alignment horizontal="center" vertical="top"/>
      <protection/>
    </xf>
    <xf numFmtId="49" fontId="6" fillId="36" borderId="14" xfId="0" applyNumberFormat="1" applyFont="1" applyFill="1" applyBorder="1" applyAlignment="1" applyProtection="1">
      <alignment horizontal="center" vertical="top"/>
      <protection/>
    </xf>
    <xf numFmtId="49" fontId="6" fillId="36" borderId="21" xfId="0" applyNumberFormat="1" applyFont="1" applyFill="1" applyBorder="1" applyAlignment="1" applyProtection="1">
      <alignment horizontal="center" vertical="top"/>
      <protection/>
    </xf>
    <xf numFmtId="49" fontId="6" fillId="36" borderId="23" xfId="0" applyNumberFormat="1" applyFont="1" applyFill="1" applyBorder="1" applyAlignment="1" applyProtection="1">
      <alignment horizontal="right"/>
      <protection/>
    </xf>
    <xf numFmtId="49" fontId="6" fillId="36" borderId="25" xfId="0" applyNumberFormat="1" applyFont="1" applyFill="1" applyBorder="1" applyAlignment="1" applyProtection="1">
      <alignment horizontal="center"/>
      <protection/>
    </xf>
    <xf numFmtId="49" fontId="6" fillId="36" borderId="13" xfId="0" applyNumberFormat="1" applyFont="1" applyFill="1" applyBorder="1" applyAlignment="1" applyProtection="1">
      <alignment horizontal="center" vertical="top"/>
      <protection/>
    </xf>
    <xf numFmtId="49" fontId="6" fillId="36" borderId="13" xfId="0" applyNumberFormat="1" applyFont="1" applyFill="1" applyBorder="1" applyAlignment="1" applyProtection="1">
      <alignment horizontal="right"/>
      <protection/>
    </xf>
    <xf numFmtId="49" fontId="6" fillId="36" borderId="15" xfId="0" applyNumberFormat="1" applyFont="1" applyFill="1" applyBorder="1" applyAlignment="1" applyProtection="1">
      <alignment horizontal="center"/>
      <protection/>
    </xf>
    <xf numFmtId="49" fontId="6" fillId="36" borderId="12" xfId="0" applyNumberFormat="1" applyFont="1" applyFill="1" applyBorder="1" applyAlignment="1" applyProtection="1">
      <alignment horizontal="center" vertical="top"/>
      <protection/>
    </xf>
    <xf numFmtId="49" fontId="6" fillId="36" borderId="12" xfId="0" applyNumberFormat="1" applyFont="1" applyFill="1" applyBorder="1" applyAlignment="1" applyProtection="1">
      <alignment horizontal="center"/>
      <protection/>
    </xf>
    <xf numFmtId="49" fontId="6" fillId="36" borderId="17" xfId="0" applyNumberFormat="1" applyFont="1" applyFill="1" applyBorder="1" applyAlignment="1" applyProtection="1">
      <alignment horizontal="right"/>
      <protection/>
    </xf>
    <xf numFmtId="0" fontId="6" fillId="36" borderId="26" xfId="0" applyNumberFormat="1" applyFont="1" applyFill="1" applyBorder="1" applyAlignment="1" applyProtection="1">
      <alignment horizontal="center" vertical="top"/>
      <protection/>
    </xf>
    <xf numFmtId="0" fontId="7" fillId="36" borderId="16" xfId="0" applyNumberFormat="1" applyFont="1" applyFill="1" applyBorder="1" applyAlignment="1" applyProtection="1">
      <alignment vertical="top" wrapText="1"/>
      <protection/>
    </xf>
    <xf numFmtId="0" fontId="6" fillId="36" borderId="13" xfId="0" applyNumberFormat="1" applyFont="1" applyFill="1" applyBorder="1" applyAlignment="1" applyProtection="1">
      <alignment horizontal="center" vertical="top"/>
      <protection/>
    </xf>
    <xf numFmtId="0" fontId="6" fillId="36" borderId="12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33" borderId="28" xfId="0" applyNumberFormat="1" applyFont="1" applyFill="1" applyBorder="1" applyAlignment="1" applyProtection="1">
      <alignment vertical="top" wrapText="1"/>
      <protection/>
    </xf>
    <xf numFmtId="0" fontId="6" fillId="36" borderId="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6" fillId="0" borderId="12" xfId="0" applyFont="1" applyBorder="1" applyAlignment="1">
      <alignment vertical="top" wrapText="1"/>
    </xf>
    <xf numFmtId="0" fontId="6" fillId="36" borderId="12" xfId="0" applyNumberFormat="1" applyFont="1" applyFill="1" applyBorder="1" applyAlignment="1" applyProtection="1">
      <alignment horizontal="right" indent="1"/>
      <protection/>
    </xf>
    <xf numFmtId="174" fontId="6" fillId="36" borderId="12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top"/>
      <protection/>
    </xf>
    <xf numFmtId="49" fontId="6" fillId="0" borderId="14" xfId="0" applyNumberFormat="1" applyFont="1" applyFill="1" applyBorder="1" applyAlignment="1" applyProtection="1">
      <alignment horizontal="left" vertical="top"/>
      <protection/>
    </xf>
    <xf numFmtId="49" fontId="6" fillId="0" borderId="12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0"/>
  <sheetViews>
    <sheetView tabSelected="1" view="pageLayout" zoomScale="68" zoomScaleNormal="75" zoomScaleSheetLayoutView="75" zoomScalePageLayoutView="68" workbookViewId="0" topLeftCell="A4">
      <selection activeCell="H8" sqref="H8:I8"/>
    </sheetView>
  </sheetViews>
  <sheetFormatPr defaultColWidth="9.140625" defaultRowHeight="12.75"/>
  <cols>
    <col min="1" max="1" width="118.7109375" style="1" customWidth="1"/>
    <col min="2" max="2" width="5.28125" style="2" hidden="1" customWidth="1"/>
    <col min="3" max="3" width="5.7109375" style="2" customWidth="1"/>
    <col min="4" max="4" width="4.7109375" style="2" customWidth="1"/>
    <col min="5" max="5" width="17.7109375" style="2" customWidth="1"/>
    <col min="6" max="6" width="8.140625" style="2" customWidth="1"/>
    <col min="7" max="7" width="18.00390625" style="2" customWidth="1"/>
    <col min="8" max="8" width="15.8515625" style="2" customWidth="1"/>
    <col min="9" max="9" width="15.421875" style="2" customWidth="1"/>
    <col min="10" max="16384" width="9.140625" style="2" customWidth="1"/>
  </cols>
  <sheetData>
    <row r="1" spans="3:9" ht="23.25" customHeight="1" hidden="1">
      <c r="C1" s="206" t="s">
        <v>31</v>
      </c>
      <c r="D1" s="206"/>
      <c r="E1" s="206"/>
      <c r="F1" s="206"/>
      <c r="G1" s="206"/>
      <c r="H1" s="206"/>
      <c r="I1" s="206"/>
    </row>
    <row r="2" spans="3:9" ht="18" customHeight="1" hidden="1">
      <c r="C2" s="206"/>
      <c r="D2" s="206"/>
      <c r="E2" s="206"/>
      <c r="F2" s="206"/>
      <c r="G2" s="206"/>
      <c r="H2" s="206"/>
      <c r="I2" s="206"/>
    </row>
    <row r="3" spans="3:9" ht="12.75" hidden="1">
      <c r="C3" s="207" t="s">
        <v>37</v>
      </c>
      <c r="D3" s="207"/>
      <c r="E3" s="207"/>
      <c r="F3" s="207"/>
      <c r="G3" s="207"/>
      <c r="H3" s="207"/>
      <c r="I3" s="207"/>
    </row>
    <row r="4" spans="3:9" ht="18" customHeight="1">
      <c r="C4" s="69"/>
      <c r="D4" s="69"/>
      <c r="E4" s="69"/>
      <c r="F4" s="69"/>
      <c r="G4" s="188"/>
      <c r="H4" s="188"/>
      <c r="I4" s="188" t="s">
        <v>670</v>
      </c>
    </row>
    <row r="5" spans="3:9" ht="18" customHeight="1">
      <c r="C5" s="69"/>
      <c r="D5" s="69"/>
      <c r="E5" s="69"/>
      <c r="F5" s="69"/>
      <c r="G5" s="201" t="s">
        <v>129</v>
      </c>
      <c r="H5" s="201"/>
      <c r="I5" s="201"/>
    </row>
    <row r="6" spans="3:9" ht="18" customHeight="1">
      <c r="C6" s="69"/>
      <c r="D6" s="69"/>
      <c r="E6" s="69"/>
      <c r="F6" s="69"/>
      <c r="G6" s="201" t="s">
        <v>130</v>
      </c>
      <c r="H6" s="201"/>
      <c r="I6" s="201"/>
    </row>
    <row r="7" spans="3:9" ht="18" customHeight="1">
      <c r="C7" s="69"/>
      <c r="D7" s="69"/>
      <c r="E7" s="69"/>
      <c r="F7" s="69"/>
      <c r="G7" s="201" t="s">
        <v>657</v>
      </c>
      <c r="H7" s="201"/>
      <c r="I7" s="201"/>
    </row>
    <row r="8" spans="3:9" ht="24.75" customHeight="1">
      <c r="C8" s="69"/>
      <c r="D8" s="69"/>
      <c r="E8" s="69"/>
      <c r="F8" s="69"/>
      <c r="G8" s="188"/>
      <c r="H8" s="201" t="s">
        <v>680</v>
      </c>
      <c r="I8" s="201"/>
    </row>
    <row r="9" spans="1:9" ht="24.75" customHeight="1">
      <c r="A9" s="208" t="s">
        <v>676</v>
      </c>
      <c r="B9" s="208"/>
      <c r="C9" s="208"/>
      <c r="D9" s="208"/>
      <c r="E9" s="208"/>
      <c r="F9" s="208"/>
      <c r="G9" s="208"/>
      <c r="H9" s="208"/>
      <c r="I9" s="208"/>
    </row>
    <row r="10" spans="1:9" ht="36" customHeight="1">
      <c r="A10" s="208"/>
      <c r="B10" s="208"/>
      <c r="C10" s="208"/>
      <c r="D10" s="208"/>
      <c r="E10" s="208"/>
      <c r="F10" s="208"/>
      <c r="G10" s="208"/>
      <c r="H10" s="208"/>
      <c r="I10" s="208"/>
    </row>
    <row r="11" spans="1:7" ht="20.25">
      <c r="A11" s="7"/>
      <c r="B11" s="7"/>
      <c r="C11" s="7"/>
      <c r="D11" s="7"/>
      <c r="E11" s="7"/>
      <c r="F11" s="7"/>
      <c r="G11" s="7"/>
    </row>
    <row r="12" spans="1:9" ht="18.75" customHeight="1">
      <c r="A12" s="200" t="s">
        <v>292</v>
      </c>
      <c r="B12" s="22"/>
      <c r="C12" s="200" t="s">
        <v>333</v>
      </c>
      <c r="D12" s="200" t="s">
        <v>334</v>
      </c>
      <c r="E12" s="200" t="s">
        <v>335</v>
      </c>
      <c r="F12" s="200" t="s">
        <v>336</v>
      </c>
      <c r="G12" s="202" t="s">
        <v>677</v>
      </c>
      <c r="H12" s="204" t="s">
        <v>678</v>
      </c>
      <c r="I12" s="204" t="s">
        <v>679</v>
      </c>
    </row>
    <row r="13" spans="1:9" ht="40.5" customHeight="1">
      <c r="A13" s="200"/>
      <c r="B13" s="24" t="s">
        <v>332</v>
      </c>
      <c r="C13" s="200"/>
      <c r="D13" s="200"/>
      <c r="E13" s="200"/>
      <c r="F13" s="200"/>
      <c r="G13" s="203"/>
      <c r="H13" s="205"/>
      <c r="I13" s="205"/>
    </row>
    <row r="14" spans="1:9" ht="18.75">
      <c r="A14" s="25">
        <v>1</v>
      </c>
      <c r="B14" s="26">
        <v>2</v>
      </c>
      <c r="C14" s="26">
        <v>2</v>
      </c>
      <c r="D14" s="26">
        <v>3</v>
      </c>
      <c r="E14" s="26">
        <v>4</v>
      </c>
      <c r="F14" s="27">
        <v>5</v>
      </c>
      <c r="G14" s="23">
        <v>6</v>
      </c>
      <c r="H14" s="23">
        <v>7</v>
      </c>
      <c r="I14" s="23">
        <v>8</v>
      </c>
    </row>
    <row r="15" spans="1:9" ht="18.75">
      <c r="A15" s="20" t="s">
        <v>352</v>
      </c>
      <c r="B15" s="28"/>
      <c r="C15" s="115" t="s">
        <v>293</v>
      </c>
      <c r="D15" s="116"/>
      <c r="E15" s="124"/>
      <c r="F15" s="117"/>
      <c r="G15" s="118">
        <f>G16+G22+G31+G73+G78+G109+G114</f>
        <v>87557.19999999998</v>
      </c>
      <c r="H15" s="118">
        <f>H16+H22+H31+H73+H78+H109+H114</f>
        <v>86620.1</v>
      </c>
      <c r="I15" s="118">
        <f>H15/G15*100</f>
        <v>98.92972822337858</v>
      </c>
    </row>
    <row r="16" spans="1:9" ht="37.5">
      <c r="A16" s="17" t="s">
        <v>294</v>
      </c>
      <c r="B16" s="28"/>
      <c r="C16" s="115" t="s">
        <v>293</v>
      </c>
      <c r="D16" s="115" t="s">
        <v>295</v>
      </c>
      <c r="E16" s="90"/>
      <c r="F16" s="119"/>
      <c r="G16" s="120">
        <f aca="true" t="shared" si="0" ref="G16:H19">G17</f>
        <v>2513.1</v>
      </c>
      <c r="H16" s="120">
        <f t="shared" si="0"/>
        <v>2513.1</v>
      </c>
      <c r="I16" s="118">
        <f aca="true" t="shared" si="1" ref="I16:I79">H16/G16*100</f>
        <v>100</v>
      </c>
    </row>
    <row r="17" spans="1:9" ht="18.75">
      <c r="A17" s="17" t="s">
        <v>461</v>
      </c>
      <c r="B17" s="28"/>
      <c r="C17" s="121" t="s">
        <v>293</v>
      </c>
      <c r="D17" s="121" t="s">
        <v>295</v>
      </c>
      <c r="E17" s="90" t="s">
        <v>389</v>
      </c>
      <c r="F17" s="122"/>
      <c r="G17" s="120">
        <f>G18+G21</f>
        <v>2513.1</v>
      </c>
      <c r="H17" s="120">
        <f>H18+H21</f>
        <v>2513.1</v>
      </c>
      <c r="I17" s="118">
        <f t="shared" si="1"/>
        <v>100</v>
      </c>
    </row>
    <row r="18" spans="1:9" ht="18" customHeight="1">
      <c r="A18" s="17" t="s">
        <v>296</v>
      </c>
      <c r="B18" s="28"/>
      <c r="C18" s="121" t="s">
        <v>293</v>
      </c>
      <c r="D18" s="121" t="s">
        <v>295</v>
      </c>
      <c r="E18" s="90" t="s">
        <v>223</v>
      </c>
      <c r="F18" s="122"/>
      <c r="G18" s="120">
        <f t="shared" si="0"/>
        <v>2495.1</v>
      </c>
      <c r="H18" s="120">
        <f t="shared" si="0"/>
        <v>2495.1</v>
      </c>
      <c r="I18" s="118">
        <f t="shared" si="1"/>
        <v>100</v>
      </c>
    </row>
    <row r="19" spans="1:9" ht="18.75" hidden="1">
      <c r="A19" s="17" t="s">
        <v>462</v>
      </c>
      <c r="B19" s="28"/>
      <c r="C19" s="121" t="s">
        <v>293</v>
      </c>
      <c r="D19" s="121" t="s">
        <v>295</v>
      </c>
      <c r="E19" s="90" t="s">
        <v>390</v>
      </c>
      <c r="F19" s="122"/>
      <c r="G19" s="120">
        <f t="shared" si="0"/>
        <v>2495.1</v>
      </c>
      <c r="H19" s="120">
        <f t="shared" si="0"/>
        <v>2495.1</v>
      </c>
      <c r="I19" s="118">
        <f t="shared" si="1"/>
        <v>100</v>
      </c>
    </row>
    <row r="20" spans="1:9" ht="18.75">
      <c r="A20" s="17" t="s">
        <v>48</v>
      </c>
      <c r="B20" s="28"/>
      <c r="C20" s="121" t="s">
        <v>293</v>
      </c>
      <c r="D20" s="121" t="s">
        <v>295</v>
      </c>
      <c r="E20" s="90" t="s">
        <v>223</v>
      </c>
      <c r="F20" s="62" t="s">
        <v>337</v>
      </c>
      <c r="G20" s="196">
        <v>2495.1</v>
      </c>
      <c r="H20" s="120">
        <v>2495.1</v>
      </c>
      <c r="I20" s="118">
        <f t="shared" si="1"/>
        <v>100</v>
      </c>
    </row>
    <row r="21" spans="1:9" ht="112.5">
      <c r="A21" s="39" t="s">
        <v>421</v>
      </c>
      <c r="B21" s="28"/>
      <c r="C21" s="121" t="s">
        <v>293</v>
      </c>
      <c r="D21" s="121" t="s">
        <v>295</v>
      </c>
      <c r="E21" s="90" t="s">
        <v>422</v>
      </c>
      <c r="F21" s="62" t="s">
        <v>337</v>
      </c>
      <c r="G21" s="196">
        <v>18</v>
      </c>
      <c r="H21" s="120">
        <v>18</v>
      </c>
      <c r="I21" s="118">
        <f t="shared" si="1"/>
        <v>100</v>
      </c>
    </row>
    <row r="22" spans="1:9" ht="37.5">
      <c r="A22" s="17" t="s">
        <v>311</v>
      </c>
      <c r="B22" s="28"/>
      <c r="C22" s="115" t="s">
        <v>293</v>
      </c>
      <c r="D22" s="115" t="s">
        <v>302</v>
      </c>
      <c r="E22" s="90"/>
      <c r="F22" s="62"/>
      <c r="G22" s="196">
        <f>G23</f>
        <v>2732.3</v>
      </c>
      <c r="H22" s="120">
        <f>H23</f>
        <v>2688.4</v>
      </c>
      <c r="I22" s="118">
        <f t="shared" si="1"/>
        <v>98.39329502616843</v>
      </c>
    </row>
    <row r="23" spans="1:9" ht="18.75">
      <c r="A23" s="17" t="s">
        <v>461</v>
      </c>
      <c r="B23" s="28"/>
      <c r="C23" s="121" t="s">
        <v>293</v>
      </c>
      <c r="D23" s="121" t="s">
        <v>302</v>
      </c>
      <c r="E23" s="90" t="s">
        <v>389</v>
      </c>
      <c r="F23" s="62"/>
      <c r="G23" s="196">
        <f>G24+G28+G30</f>
        <v>2732.3</v>
      </c>
      <c r="H23" s="120">
        <f>H24+H28+H30</f>
        <v>2688.4</v>
      </c>
      <c r="I23" s="118">
        <f t="shared" si="1"/>
        <v>98.39329502616843</v>
      </c>
    </row>
    <row r="24" spans="1:9" ht="18.75">
      <c r="A24" s="17" t="s">
        <v>462</v>
      </c>
      <c r="B24" s="28"/>
      <c r="C24" s="121" t="s">
        <v>293</v>
      </c>
      <c r="D24" s="121" t="s">
        <v>302</v>
      </c>
      <c r="E24" s="90" t="s">
        <v>391</v>
      </c>
      <c r="F24" s="62"/>
      <c r="G24" s="196">
        <f>G25+G26+G27</f>
        <v>2707</v>
      </c>
      <c r="H24" s="120">
        <f>H25+H26+H27</f>
        <v>2663.1</v>
      </c>
      <c r="I24" s="118">
        <f t="shared" si="1"/>
        <v>98.37827853712596</v>
      </c>
    </row>
    <row r="25" spans="1:9" ht="18.75">
      <c r="A25" s="17" t="s">
        <v>49</v>
      </c>
      <c r="B25" s="28"/>
      <c r="C25" s="121" t="s">
        <v>293</v>
      </c>
      <c r="D25" s="121" t="s">
        <v>302</v>
      </c>
      <c r="E25" s="90" t="s">
        <v>391</v>
      </c>
      <c r="F25" s="62" t="s">
        <v>337</v>
      </c>
      <c r="G25" s="196">
        <v>567.9</v>
      </c>
      <c r="H25" s="120">
        <v>567.9</v>
      </c>
      <c r="I25" s="118">
        <f t="shared" si="1"/>
        <v>100</v>
      </c>
    </row>
    <row r="26" spans="1:9" ht="18.75">
      <c r="A26" s="17" t="s">
        <v>349</v>
      </c>
      <c r="B26" s="28"/>
      <c r="C26" s="121" t="s">
        <v>293</v>
      </c>
      <c r="D26" s="121" t="s">
        <v>302</v>
      </c>
      <c r="E26" s="90" t="s">
        <v>391</v>
      </c>
      <c r="F26" s="62" t="s">
        <v>339</v>
      </c>
      <c r="G26" s="196">
        <v>2136.6</v>
      </c>
      <c r="H26" s="123">
        <v>2092.7</v>
      </c>
      <c r="I26" s="118">
        <f t="shared" si="1"/>
        <v>97.94533370775999</v>
      </c>
    </row>
    <row r="27" spans="1:9" ht="17.25" customHeight="1">
      <c r="A27" s="17" t="s">
        <v>435</v>
      </c>
      <c r="B27" s="28"/>
      <c r="C27" s="197" t="s">
        <v>293</v>
      </c>
      <c r="D27" s="197" t="s">
        <v>302</v>
      </c>
      <c r="E27" s="90" t="s">
        <v>391</v>
      </c>
      <c r="F27" s="62" t="s">
        <v>340</v>
      </c>
      <c r="G27" s="196">
        <v>2.5</v>
      </c>
      <c r="H27" s="120">
        <v>2.5</v>
      </c>
      <c r="I27" s="118">
        <f t="shared" si="1"/>
        <v>100</v>
      </c>
    </row>
    <row r="28" spans="1:9" ht="112.5" hidden="1">
      <c r="A28" s="65" t="s">
        <v>421</v>
      </c>
      <c r="B28" s="28"/>
      <c r="C28" s="197" t="s">
        <v>293</v>
      </c>
      <c r="D28" s="197" t="s">
        <v>302</v>
      </c>
      <c r="E28" s="90" t="s">
        <v>422</v>
      </c>
      <c r="F28" s="62"/>
      <c r="G28" s="32">
        <f>G29</f>
        <v>0</v>
      </c>
      <c r="H28" s="32">
        <f>H29</f>
        <v>0</v>
      </c>
      <c r="I28" s="118" t="e">
        <f t="shared" si="1"/>
        <v>#DIV/0!</v>
      </c>
    </row>
    <row r="29" spans="1:9" ht="18.75" hidden="1">
      <c r="A29" s="105" t="s">
        <v>338</v>
      </c>
      <c r="B29" s="106"/>
      <c r="C29" s="198" t="s">
        <v>293</v>
      </c>
      <c r="D29" s="198" t="s">
        <v>302</v>
      </c>
      <c r="E29" s="108" t="s">
        <v>422</v>
      </c>
      <c r="F29" s="101" t="s">
        <v>337</v>
      </c>
      <c r="G29" s="109">
        <v>0</v>
      </c>
      <c r="H29" s="32">
        <v>0</v>
      </c>
      <c r="I29" s="118" t="e">
        <f t="shared" si="1"/>
        <v>#DIV/0!</v>
      </c>
    </row>
    <row r="30" spans="1:9" ht="112.5">
      <c r="A30" s="39" t="s">
        <v>421</v>
      </c>
      <c r="B30" s="166"/>
      <c r="C30" s="199" t="s">
        <v>293</v>
      </c>
      <c r="D30" s="199" t="s">
        <v>302</v>
      </c>
      <c r="E30" s="91" t="s">
        <v>422</v>
      </c>
      <c r="F30" s="170" t="s">
        <v>337</v>
      </c>
      <c r="G30" s="142">
        <v>25.3</v>
      </c>
      <c r="H30" s="30">
        <v>25.3</v>
      </c>
      <c r="I30" s="118">
        <f t="shared" si="1"/>
        <v>100</v>
      </c>
    </row>
    <row r="31" spans="1:9" ht="37.5">
      <c r="A31" s="104" t="s">
        <v>297</v>
      </c>
      <c r="B31" s="26"/>
      <c r="C31" s="110" t="s">
        <v>293</v>
      </c>
      <c r="D31" s="110" t="s">
        <v>298</v>
      </c>
      <c r="E31" s="97"/>
      <c r="F31" s="111"/>
      <c r="G31" s="30">
        <f>G32+G38+G44+G53</f>
        <v>54080.69999999999</v>
      </c>
      <c r="H31" s="30">
        <f>H32+H38+H44+H53</f>
        <v>53336.399999999994</v>
      </c>
      <c r="I31" s="118">
        <f t="shared" si="1"/>
        <v>98.62372343553247</v>
      </c>
    </row>
    <row r="32" spans="1:9" ht="48" customHeight="1">
      <c r="A32" s="55" t="s">
        <v>51</v>
      </c>
      <c r="B32" s="28"/>
      <c r="C32" s="33" t="s">
        <v>293</v>
      </c>
      <c r="D32" s="33" t="s">
        <v>298</v>
      </c>
      <c r="E32" s="90" t="s">
        <v>235</v>
      </c>
      <c r="F32" s="62"/>
      <c r="G32" s="32">
        <f aca="true" t="shared" si="2" ref="G32:H34">G33</f>
        <v>204.9</v>
      </c>
      <c r="H32" s="32">
        <f t="shared" si="2"/>
        <v>204.9</v>
      </c>
      <c r="I32" s="118">
        <f t="shared" si="1"/>
        <v>100</v>
      </c>
    </row>
    <row r="33" spans="1:9" ht="24.75" customHeight="1">
      <c r="A33" s="72" t="s">
        <v>236</v>
      </c>
      <c r="B33" s="28"/>
      <c r="C33" s="33" t="s">
        <v>293</v>
      </c>
      <c r="D33" s="33" t="s">
        <v>298</v>
      </c>
      <c r="E33" s="90" t="s">
        <v>237</v>
      </c>
      <c r="F33" s="62"/>
      <c r="G33" s="32">
        <f t="shared" si="2"/>
        <v>204.9</v>
      </c>
      <c r="H33" s="32">
        <f t="shared" si="2"/>
        <v>204.9</v>
      </c>
      <c r="I33" s="118">
        <f t="shared" si="1"/>
        <v>100</v>
      </c>
    </row>
    <row r="34" spans="1:9" ht="42" customHeight="1">
      <c r="A34" s="71" t="s">
        <v>474</v>
      </c>
      <c r="B34" s="28"/>
      <c r="C34" s="33" t="s">
        <v>293</v>
      </c>
      <c r="D34" s="33" t="s">
        <v>298</v>
      </c>
      <c r="E34" s="90" t="s">
        <v>238</v>
      </c>
      <c r="F34" s="62"/>
      <c r="G34" s="32">
        <f t="shared" si="2"/>
        <v>204.9</v>
      </c>
      <c r="H34" s="32">
        <f t="shared" si="2"/>
        <v>204.9</v>
      </c>
      <c r="I34" s="118">
        <f t="shared" si="1"/>
        <v>100</v>
      </c>
    </row>
    <row r="35" spans="1:9" ht="81.75" customHeight="1">
      <c r="A35" s="39" t="s">
        <v>52</v>
      </c>
      <c r="B35" s="28"/>
      <c r="C35" s="33" t="s">
        <v>293</v>
      </c>
      <c r="D35" s="33" t="s">
        <v>298</v>
      </c>
      <c r="E35" s="90" t="s">
        <v>239</v>
      </c>
      <c r="F35" s="62"/>
      <c r="G35" s="32">
        <f>G36+G37</f>
        <v>204.9</v>
      </c>
      <c r="H35" s="32">
        <f>H36+H37</f>
        <v>204.9</v>
      </c>
      <c r="I35" s="118">
        <f t="shared" si="1"/>
        <v>100</v>
      </c>
    </row>
    <row r="36" spans="1:9" ht="29.25" customHeight="1">
      <c r="A36" s="73" t="s">
        <v>467</v>
      </c>
      <c r="B36" s="28"/>
      <c r="C36" s="33" t="s">
        <v>293</v>
      </c>
      <c r="D36" s="33" t="s">
        <v>298</v>
      </c>
      <c r="E36" s="90" t="s">
        <v>239</v>
      </c>
      <c r="F36" s="62" t="s">
        <v>337</v>
      </c>
      <c r="G36" s="142">
        <v>143.4</v>
      </c>
      <c r="H36" s="32">
        <v>143.4</v>
      </c>
      <c r="I36" s="118">
        <f t="shared" si="1"/>
        <v>100</v>
      </c>
    </row>
    <row r="37" spans="1:9" ht="26.25" customHeight="1">
      <c r="A37" s="73" t="s">
        <v>348</v>
      </c>
      <c r="B37" s="28"/>
      <c r="C37" s="33" t="s">
        <v>293</v>
      </c>
      <c r="D37" s="33" t="s">
        <v>298</v>
      </c>
      <c r="E37" s="90" t="s">
        <v>239</v>
      </c>
      <c r="F37" s="62" t="s">
        <v>339</v>
      </c>
      <c r="G37" s="142">
        <v>61.5</v>
      </c>
      <c r="H37" s="32">
        <v>61.5</v>
      </c>
      <c r="I37" s="118">
        <f t="shared" si="1"/>
        <v>100</v>
      </c>
    </row>
    <row r="38" spans="1:9" ht="39" customHeight="1">
      <c r="A38" s="37" t="s">
        <v>111</v>
      </c>
      <c r="B38" s="28"/>
      <c r="C38" s="33" t="s">
        <v>293</v>
      </c>
      <c r="D38" s="33" t="s">
        <v>298</v>
      </c>
      <c r="E38" s="91" t="s">
        <v>172</v>
      </c>
      <c r="F38" s="62"/>
      <c r="G38" s="32">
        <f aca="true" t="shared" si="3" ref="G38:H40">G39</f>
        <v>218.7</v>
      </c>
      <c r="H38" s="32">
        <f t="shared" si="3"/>
        <v>218.7</v>
      </c>
      <c r="I38" s="118">
        <f t="shared" si="1"/>
        <v>100</v>
      </c>
    </row>
    <row r="39" spans="1:9" ht="35.25" customHeight="1">
      <c r="A39" s="37" t="s">
        <v>112</v>
      </c>
      <c r="B39" s="28"/>
      <c r="C39" s="33" t="s">
        <v>293</v>
      </c>
      <c r="D39" s="33" t="s">
        <v>298</v>
      </c>
      <c r="E39" s="92" t="s">
        <v>240</v>
      </c>
      <c r="F39" s="62"/>
      <c r="G39" s="32">
        <f t="shared" si="3"/>
        <v>218.7</v>
      </c>
      <c r="H39" s="32">
        <f t="shared" si="3"/>
        <v>218.7</v>
      </c>
      <c r="I39" s="118">
        <f t="shared" si="1"/>
        <v>100</v>
      </c>
    </row>
    <row r="40" spans="1:9" ht="26.25" customHeight="1">
      <c r="A40" s="38" t="s">
        <v>475</v>
      </c>
      <c r="B40" s="28"/>
      <c r="C40" s="33" t="s">
        <v>293</v>
      </c>
      <c r="D40" s="33" t="s">
        <v>298</v>
      </c>
      <c r="E40" s="91" t="s">
        <v>241</v>
      </c>
      <c r="F40" s="62"/>
      <c r="G40" s="32">
        <f t="shared" si="3"/>
        <v>218.7</v>
      </c>
      <c r="H40" s="32">
        <f t="shared" si="3"/>
        <v>218.7</v>
      </c>
      <c r="I40" s="118">
        <f t="shared" si="1"/>
        <v>100</v>
      </c>
    </row>
    <row r="41" spans="1:9" ht="77.25" customHeight="1">
      <c r="A41" s="39" t="s">
        <v>113</v>
      </c>
      <c r="B41" s="28"/>
      <c r="C41" s="33" t="s">
        <v>293</v>
      </c>
      <c r="D41" s="33" t="s">
        <v>298</v>
      </c>
      <c r="E41" s="90" t="s">
        <v>242</v>
      </c>
      <c r="F41" s="62"/>
      <c r="G41" s="32">
        <f>G42+G43</f>
        <v>218.7</v>
      </c>
      <c r="H41" s="32">
        <f>H42+H43</f>
        <v>218.7</v>
      </c>
      <c r="I41" s="118">
        <f t="shared" si="1"/>
        <v>100</v>
      </c>
    </row>
    <row r="42" spans="1:9" ht="26.25" customHeight="1">
      <c r="A42" s="39" t="s">
        <v>338</v>
      </c>
      <c r="B42" s="28"/>
      <c r="C42" s="33" t="s">
        <v>293</v>
      </c>
      <c r="D42" s="33" t="s">
        <v>298</v>
      </c>
      <c r="E42" s="90" t="s">
        <v>242</v>
      </c>
      <c r="F42" s="62" t="s">
        <v>337</v>
      </c>
      <c r="G42" s="32">
        <v>152.2</v>
      </c>
      <c r="H42" s="32">
        <v>152.2</v>
      </c>
      <c r="I42" s="118">
        <f t="shared" si="1"/>
        <v>100</v>
      </c>
    </row>
    <row r="43" spans="1:9" ht="26.25" customHeight="1">
      <c r="A43" s="39" t="s">
        <v>348</v>
      </c>
      <c r="B43" s="28"/>
      <c r="C43" s="33" t="s">
        <v>293</v>
      </c>
      <c r="D43" s="33" t="s">
        <v>298</v>
      </c>
      <c r="E43" s="90" t="s">
        <v>242</v>
      </c>
      <c r="F43" s="62" t="s">
        <v>339</v>
      </c>
      <c r="G43" s="32">
        <v>66.5</v>
      </c>
      <c r="H43" s="32">
        <v>66.5</v>
      </c>
      <c r="I43" s="118">
        <f t="shared" si="1"/>
        <v>100</v>
      </c>
    </row>
    <row r="44" spans="1:9" ht="44.25" customHeight="1">
      <c r="A44" s="74" t="s">
        <v>114</v>
      </c>
      <c r="B44" s="28"/>
      <c r="C44" s="33" t="s">
        <v>293</v>
      </c>
      <c r="D44" s="33" t="s">
        <v>298</v>
      </c>
      <c r="E44" s="90" t="s">
        <v>243</v>
      </c>
      <c r="F44" s="62"/>
      <c r="G44" s="32">
        <f aca="true" t="shared" si="4" ref="G44:H46">G45</f>
        <v>822.6</v>
      </c>
      <c r="H44" s="32">
        <f t="shared" si="4"/>
        <v>822.6</v>
      </c>
      <c r="I44" s="118">
        <f t="shared" si="1"/>
        <v>100</v>
      </c>
    </row>
    <row r="45" spans="1:9" ht="19.5">
      <c r="A45" s="71" t="s">
        <v>382</v>
      </c>
      <c r="B45" s="28"/>
      <c r="C45" s="33" t="s">
        <v>293</v>
      </c>
      <c r="D45" s="33" t="s">
        <v>298</v>
      </c>
      <c r="E45" s="90" t="s">
        <v>244</v>
      </c>
      <c r="F45" s="62"/>
      <c r="G45" s="32">
        <f t="shared" si="4"/>
        <v>822.6</v>
      </c>
      <c r="H45" s="32">
        <f t="shared" si="4"/>
        <v>822.6</v>
      </c>
      <c r="I45" s="118">
        <f t="shared" si="1"/>
        <v>100</v>
      </c>
    </row>
    <row r="46" spans="1:9" ht="39">
      <c r="A46" s="71" t="s">
        <v>519</v>
      </c>
      <c r="B46" s="28"/>
      <c r="C46" s="33" t="s">
        <v>293</v>
      </c>
      <c r="D46" s="33" t="s">
        <v>298</v>
      </c>
      <c r="E46" s="90" t="s">
        <v>516</v>
      </c>
      <c r="F46" s="62"/>
      <c r="G46" s="32">
        <f t="shared" si="4"/>
        <v>822.6</v>
      </c>
      <c r="H46" s="32">
        <f t="shared" si="4"/>
        <v>822.6</v>
      </c>
      <c r="I46" s="118">
        <f t="shared" si="1"/>
        <v>100</v>
      </c>
    </row>
    <row r="47" spans="1:9" ht="75">
      <c r="A47" s="73" t="s">
        <v>468</v>
      </c>
      <c r="B47" s="28"/>
      <c r="C47" s="33" t="s">
        <v>293</v>
      </c>
      <c r="D47" s="33" t="s">
        <v>298</v>
      </c>
      <c r="E47" s="90" t="s">
        <v>517</v>
      </c>
      <c r="F47" s="62"/>
      <c r="G47" s="32">
        <f>G48+G49</f>
        <v>822.6</v>
      </c>
      <c r="H47" s="32">
        <f>H48+H49</f>
        <v>822.6</v>
      </c>
      <c r="I47" s="118">
        <f t="shared" si="1"/>
        <v>100</v>
      </c>
    </row>
    <row r="48" spans="1:9" ht="18.75">
      <c r="A48" s="36" t="s">
        <v>469</v>
      </c>
      <c r="B48" s="28"/>
      <c r="C48" s="33" t="s">
        <v>293</v>
      </c>
      <c r="D48" s="33" t="s">
        <v>298</v>
      </c>
      <c r="E48" s="90" t="s">
        <v>517</v>
      </c>
      <c r="F48" s="62" t="s">
        <v>337</v>
      </c>
      <c r="G48" s="32">
        <v>793.1</v>
      </c>
      <c r="H48" s="32">
        <v>793.1</v>
      </c>
      <c r="I48" s="118">
        <f t="shared" si="1"/>
        <v>100</v>
      </c>
    </row>
    <row r="49" spans="1:9" ht="21.75" customHeight="1">
      <c r="A49" s="36" t="s">
        <v>349</v>
      </c>
      <c r="B49" s="28"/>
      <c r="C49" s="33" t="s">
        <v>293</v>
      </c>
      <c r="D49" s="33" t="s">
        <v>298</v>
      </c>
      <c r="E49" s="90" t="s">
        <v>517</v>
      </c>
      <c r="F49" s="62" t="s">
        <v>339</v>
      </c>
      <c r="G49" s="32">
        <v>29.5</v>
      </c>
      <c r="H49" s="32">
        <v>29.5</v>
      </c>
      <c r="I49" s="118">
        <f t="shared" si="1"/>
        <v>100</v>
      </c>
    </row>
    <row r="50" spans="1:9" ht="18.75" hidden="1">
      <c r="A50" s="17" t="s">
        <v>420</v>
      </c>
      <c r="B50" s="28"/>
      <c r="C50" s="33" t="s">
        <v>293</v>
      </c>
      <c r="D50" s="33" t="s">
        <v>298</v>
      </c>
      <c r="E50" s="90" t="s">
        <v>391</v>
      </c>
      <c r="F50" s="62" t="s">
        <v>416</v>
      </c>
      <c r="G50" s="32">
        <v>0</v>
      </c>
      <c r="H50" s="32">
        <v>0</v>
      </c>
      <c r="I50" s="118" t="e">
        <f t="shared" si="1"/>
        <v>#DIV/0!</v>
      </c>
    </row>
    <row r="51" spans="1:9" ht="18.75" hidden="1">
      <c r="A51" s="17" t="s">
        <v>435</v>
      </c>
      <c r="B51" s="28"/>
      <c r="C51" s="33" t="s">
        <v>293</v>
      </c>
      <c r="D51" s="33" t="s">
        <v>298</v>
      </c>
      <c r="E51" s="90" t="s">
        <v>391</v>
      </c>
      <c r="F51" s="62" t="s">
        <v>340</v>
      </c>
      <c r="G51" s="32">
        <v>0</v>
      </c>
      <c r="H51" s="34">
        <v>0</v>
      </c>
      <c r="I51" s="118" t="e">
        <f t="shared" si="1"/>
        <v>#DIV/0!</v>
      </c>
    </row>
    <row r="52" spans="1:9" ht="18.75" hidden="1">
      <c r="A52" s="17" t="s">
        <v>364</v>
      </c>
      <c r="B52" s="28"/>
      <c r="C52" s="33" t="s">
        <v>293</v>
      </c>
      <c r="D52" s="33" t="s">
        <v>298</v>
      </c>
      <c r="E52" s="90" t="s">
        <v>391</v>
      </c>
      <c r="F52" s="62" t="s">
        <v>342</v>
      </c>
      <c r="G52" s="32">
        <v>0</v>
      </c>
      <c r="H52" s="34">
        <v>0</v>
      </c>
      <c r="I52" s="118" t="e">
        <f t="shared" si="1"/>
        <v>#DIV/0!</v>
      </c>
    </row>
    <row r="53" spans="1:9" ht="42" customHeight="1">
      <c r="A53" s="75" t="s">
        <v>110</v>
      </c>
      <c r="B53" s="28"/>
      <c r="C53" s="33" t="s">
        <v>293</v>
      </c>
      <c r="D53" s="33" t="s">
        <v>298</v>
      </c>
      <c r="E53" s="90" t="s">
        <v>246</v>
      </c>
      <c r="F53" s="62"/>
      <c r="G53" s="32">
        <f>G54+G66</f>
        <v>52834.49999999999</v>
      </c>
      <c r="H53" s="32">
        <f>H54+H66</f>
        <v>52090.2</v>
      </c>
      <c r="I53" s="118">
        <f t="shared" si="1"/>
        <v>98.5912613917043</v>
      </c>
    </row>
    <row r="54" spans="1:9" ht="19.5">
      <c r="A54" s="72" t="s">
        <v>477</v>
      </c>
      <c r="B54" s="28"/>
      <c r="C54" s="33" t="s">
        <v>293</v>
      </c>
      <c r="D54" s="33" t="s">
        <v>298</v>
      </c>
      <c r="E54" s="90" t="s">
        <v>247</v>
      </c>
      <c r="F54" s="62"/>
      <c r="G54" s="32">
        <f>G55+G60+G65</f>
        <v>38859.299999999996</v>
      </c>
      <c r="H54" s="32">
        <f>H55+H60+H65</f>
        <v>38344.4</v>
      </c>
      <c r="I54" s="118">
        <f t="shared" si="1"/>
        <v>98.674963264907</v>
      </c>
    </row>
    <row r="55" spans="1:9" ht="18.75">
      <c r="A55" s="39" t="s">
        <v>462</v>
      </c>
      <c r="B55" s="28"/>
      <c r="C55" s="33" t="s">
        <v>293</v>
      </c>
      <c r="D55" s="33" t="s">
        <v>298</v>
      </c>
      <c r="E55" s="90" t="s">
        <v>248</v>
      </c>
      <c r="F55" s="62"/>
      <c r="G55" s="32">
        <f>G56+G57+G58+G59</f>
        <v>21333.899999999998</v>
      </c>
      <c r="H55" s="32">
        <f>H56+H57+H58+H59</f>
        <v>20818.999999999996</v>
      </c>
      <c r="I55" s="118">
        <f t="shared" si="1"/>
        <v>97.58647035938107</v>
      </c>
    </row>
    <row r="56" spans="1:10" ht="18.75">
      <c r="A56" s="17" t="s">
        <v>469</v>
      </c>
      <c r="B56" s="28"/>
      <c r="C56" s="33" t="s">
        <v>293</v>
      </c>
      <c r="D56" s="33" t="s">
        <v>298</v>
      </c>
      <c r="E56" s="90" t="s">
        <v>248</v>
      </c>
      <c r="F56" s="62" t="s">
        <v>337</v>
      </c>
      <c r="G56" s="142">
        <v>12206</v>
      </c>
      <c r="H56" s="142">
        <v>12206</v>
      </c>
      <c r="I56" s="118">
        <f t="shared" si="1"/>
        <v>100</v>
      </c>
      <c r="J56" s="193"/>
    </row>
    <row r="57" spans="1:10" ht="18.75">
      <c r="A57" s="39" t="s">
        <v>348</v>
      </c>
      <c r="B57" s="28"/>
      <c r="C57" s="33" t="s">
        <v>293</v>
      </c>
      <c r="D57" s="33" t="s">
        <v>298</v>
      </c>
      <c r="E57" s="90" t="s">
        <v>248</v>
      </c>
      <c r="F57" s="62" t="s">
        <v>339</v>
      </c>
      <c r="G57" s="142">
        <v>8629.7</v>
      </c>
      <c r="H57" s="142">
        <v>8114.8</v>
      </c>
      <c r="I57" s="118">
        <f t="shared" si="1"/>
        <v>94.03339629419331</v>
      </c>
      <c r="J57" s="193"/>
    </row>
    <row r="58" spans="1:9" ht="18.75">
      <c r="A58" s="39" t="s">
        <v>420</v>
      </c>
      <c r="B58" s="28"/>
      <c r="C58" s="33" t="s">
        <v>293</v>
      </c>
      <c r="D58" s="33" t="s">
        <v>298</v>
      </c>
      <c r="E58" s="90" t="s">
        <v>248</v>
      </c>
      <c r="F58" s="62" t="s">
        <v>416</v>
      </c>
      <c r="G58" s="142">
        <v>282.6</v>
      </c>
      <c r="H58" s="67">
        <v>282.6</v>
      </c>
      <c r="I58" s="118">
        <f t="shared" si="1"/>
        <v>100</v>
      </c>
    </row>
    <row r="59" spans="1:9" ht="18.75">
      <c r="A59" s="39" t="s">
        <v>39</v>
      </c>
      <c r="B59" s="28"/>
      <c r="C59" s="33" t="s">
        <v>293</v>
      </c>
      <c r="D59" s="33" t="s">
        <v>298</v>
      </c>
      <c r="E59" s="90" t="s">
        <v>248</v>
      </c>
      <c r="F59" s="62" t="s">
        <v>340</v>
      </c>
      <c r="G59" s="142">
        <v>215.6</v>
      </c>
      <c r="H59" s="67">
        <v>215.6</v>
      </c>
      <c r="I59" s="118">
        <f t="shared" si="1"/>
        <v>100</v>
      </c>
    </row>
    <row r="60" spans="1:9" ht="37.5">
      <c r="A60" s="39" t="s">
        <v>10</v>
      </c>
      <c r="B60" s="28"/>
      <c r="C60" s="33" t="s">
        <v>293</v>
      </c>
      <c r="D60" s="33" t="s">
        <v>298</v>
      </c>
      <c r="E60" s="90" t="s">
        <v>249</v>
      </c>
      <c r="F60" s="62"/>
      <c r="G60" s="142">
        <f>G61</f>
        <v>16440</v>
      </c>
      <c r="H60" s="67">
        <f>H61</f>
        <v>16440</v>
      </c>
      <c r="I60" s="118">
        <f t="shared" si="1"/>
        <v>100</v>
      </c>
    </row>
    <row r="61" spans="1:9" ht="24" customHeight="1">
      <c r="A61" s="39" t="s">
        <v>467</v>
      </c>
      <c r="B61" s="28"/>
      <c r="C61" s="33" t="s">
        <v>293</v>
      </c>
      <c r="D61" s="33" t="s">
        <v>298</v>
      </c>
      <c r="E61" s="90" t="s">
        <v>249</v>
      </c>
      <c r="F61" s="62" t="s">
        <v>337</v>
      </c>
      <c r="G61" s="67">
        <v>16440</v>
      </c>
      <c r="H61" s="68">
        <v>16440</v>
      </c>
      <c r="I61" s="118">
        <f t="shared" si="1"/>
        <v>100</v>
      </c>
    </row>
    <row r="62" spans="1:9" ht="1.5" customHeight="1" hidden="1">
      <c r="A62" s="39" t="s">
        <v>461</v>
      </c>
      <c r="B62" s="28"/>
      <c r="C62" s="33" t="s">
        <v>293</v>
      </c>
      <c r="D62" s="33" t="s">
        <v>298</v>
      </c>
      <c r="E62" s="90" t="s">
        <v>389</v>
      </c>
      <c r="F62" s="62"/>
      <c r="G62" s="67">
        <f>G63</f>
        <v>0</v>
      </c>
      <c r="H62" s="67">
        <f>H63</f>
        <v>0</v>
      </c>
      <c r="I62" s="118" t="e">
        <f t="shared" si="1"/>
        <v>#DIV/0!</v>
      </c>
    </row>
    <row r="63" spans="1:9" ht="112.5" hidden="1">
      <c r="A63" s="65" t="s">
        <v>421</v>
      </c>
      <c r="B63" s="28"/>
      <c r="C63" s="33" t="s">
        <v>293</v>
      </c>
      <c r="D63" s="33" t="s">
        <v>298</v>
      </c>
      <c r="E63" s="90" t="s">
        <v>422</v>
      </c>
      <c r="F63" s="62"/>
      <c r="G63" s="67">
        <f>G64</f>
        <v>0</v>
      </c>
      <c r="H63" s="67">
        <f>H64</f>
        <v>0</v>
      </c>
      <c r="I63" s="118" t="e">
        <f t="shared" si="1"/>
        <v>#DIV/0!</v>
      </c>
    </row>
    <row r="64" spans="1:9" ht="18.75" hidden="1">
      <c r="A64" s="39" t="s">
        <v>338</v>
      </c>
      <c r="B64" s="28"/>
      <c r="C64" s="33" t="s">
        <v>293</v>
      </c>
      <c r="D64" s="33" t="s">
        <v>298</v>
      </c>
      <c r="E64" s="90" t="s">
        <v>422</v>
      </c>
      <c r="F64" s="62" t="s">
        <v>337</v>
      </c>
      <c r="G64" s="67">
        <v>0</v>
      </c>
      <c r="H64" s="67">
        <v>0</v>
      </c>
      <c r="I64" s="118" t="e">
        <f t="shared" si="1"/>
        <v>#DIV/0!</v>
      </c>
    </row>
    <row r="65" spans="1:9" ht="112.5">
      <c r="A65" s="39" t="s">
        <v>421</v>
      </c>
      <c r="B65" s="41"/>
      <c r="C65" s="33" t="s">
        <v>293</v>
      </c>
      <c r="D65" s="33" t="s">
        <v>298</v>
      </c>
      <c r="E65" s="90" t="s">
        <v>672</v>
      </c>
      <c r="F65" s="62" t="s">
        <v>337</v>
      </c>
      <c r="G65" s="142">
        <v>1085.4</v>
      </c>
      <c r="H65" s="67">
        <v>1085.4</v>
      </c>
      <c r="I65" s="118">
        <f t="shared" si="1"/>
        <v>100</v>
      </c>
    </row>
    <row r="66" spans="1:9" ht="19.5">
      <c r="A66" s="72" t="s">
        <v>478</v>
      </c>
      <c r="B66" s="41"/>
      <c r="C66" s="33" t="s">
        <v>293</v>
      </c>
      <c r="D66" s="33" t="s">
        <v>298</v>
      </c>
      <c r="E66" s="90" t="s">
        <v>520</v>
      </c>
      <c r="F66" s="62"/>
      <c r="G66" s="142">
        <f>G67+G71</f>
        <v>13975.199999999999</v>
      </c>
      <c r="H66" s="67">
        <f>H67+H71</f>
        <v>13745.8</v>
      </c>
      <c r="I66" s="118">
        <f t="shared" si="1"/>
        <v>98.35852080828897</v>
      </c>
    </row>
    <row r="67" spans="1:9" ht="18.75">
      <c r="A67" s="39" t="s">
        <v>462</v>
      </c>
      <c r="B67" s="41"/>
      <c r="C67" s="33" t="s">
        <v>293</v>
      </c>
      <c r="D67" s="33" t="s">
        <v>298</v>
      </c>
      <c r="E67" s="90" t="s">
        <v>521</v>
      </c>
      <c r="F67" s="62"/>
      <c r="G67" s="142">
        <f>G68+G69+G70</f>
        <v>8824.199999999999</v>
      </c>
      <c r="H67" s="67">
        <f>H68+H69+H70</f>
        <v>8594.8</v>
      </c>
      <c r="I67" s="118">
        <f t="shared" si="1"/>
        <v>97.40033090818432</v>
      </c>
    </row>
    <row r="68" spans="1:9" ht="18.75">
      <c r="A68" s="17" t="s">
        <v>469</v>
      </c>
      <c r="B68" s="41"/>
      <c r="C68" s="33" t="s">
        <v>293</v>
      </c>
      <c r="D68" s="33" t="s">
        <v>298</v>
      </c>
      <c r="E68" s="90" t="s">
        <v>521</v>
      </c>
      <c r="F68" s="62" t="s">
        <v>337</v>
      </c>
      <c r="G68" s="142">
        <v>6025</v>
      </c>
      <c r="H68" s="67">
        <v>6025</v>
      </c>
      <c r="I68" s="118">
        <f t="shared" si="1"/>
        <v>100</v>
      </c>
    </row>
    <row r="69" spans="1:9" ht="20.25">
      <c r="A69" s="39" t="s">
        <v>617</v>
      </c>
      <c r="B69" s="41"/>
      <c r="C69" s="33" t="s">
        <v>293</v>
      </c>
      <c r="D69" s="33" t="s">
        <v>298</v>
      </c>
      <c r="E69" s="90" t="s">
        <v>521</v>
      </c>
      <c r="F69" s="62" t="s">
        <v>339</v>
      </c>
      <c r="G69" s="142">
        <v>2768.3</v>
      </c>
      <c r="H69" s="67">
        <v>2538.9</v>
      </c>
      <c r="I69" s="118">
        <f t="shared" si="1"/>
        <v>91.71332586786114</v>
      </c>
    </row>
    <row r="70" spans="1:9" ht="18.75">
      <c r="A70" s="39" t="s">
        <v>435</v>
      </c>
      <c r="B70" s="41"/>
      <c r="C70" s="33" t="s">
        <v>293</v>
      </c>
      <c r="D70" s="33" t="s">
        <v>298</v>
      </c>
      <c r="E70" s="90" t="s">
        <v>521</v>
      </c>
      <c r="F70" s="62" t="s">
        <v>340</v>
      </c>
      <c r="G70" s="142">
        <v>30.9</v>
      </c>
      <c r="H70" s="67">
        <v>30.9</v>
      </c>
      <c r="I70" s="118">
        <f t="shared" si="1"/>
        <v>100</v>
      </c>
    </row>
    <row r="71" spans="1:9" ht="37.5">
      <c r="A71" s="39" t="s">
        <v>10</v>
      </c>
      <c r="B71" s="41"/>
      <c r="C71" s="33" t="s">
        <v>293</v>
      </c>
      <c r="D71" s="33" t="s">
        <v>298</v>
      </c>
      <c r="E71" s="90" t="s">
        <v>522</v>
      </c>
      <c r="F71" s="62"/>
      <c r="G71" s="142">
        <f>G72</f>
        <v>5151</v>
      </c>
      <c r="H71" s="67">
        <f>H72</f>
        <v>5151</v>
      </c>
      <c r="I71" s="118">
        <f t="shared" si="1"/>
        <v>100</v>
      </c>
    </row>
    <row r="72" spans="1:9" ht="18.75">
      <c r="A72" s="39" t="s">
        <v>467</v>
      </c>
      <c r="B72" s="41"/>
      <c r="C72" s="33" t="s">
        <v>293</v>
      </c>
      <c r="D72" s="33" t="s">
        <v>298</v>
      </c>
      <c r="E72" s="90" t="s">
        <v>522</v>
      </c>
      <c r="F72" s="62" t="s">
        <v>337</v>
      </c>
      <c r="G72" s="142">
        <v>5151</v>
      </c>
      <c r="H72" s="67">
        <v>5151</v>
      </c>
      <c r="I72" s="118">
        <f t="shared" si="1"/>
        <v>100</v>
      </c>
    </row>
    <row r="73" spans="1:9" ht="18.75">
      <c r="A73" s="104" t="s">
        <v>452</v>
      </c>
      <c r="B73" s="28"/>
      <c r="C73" s="29" t="s">
        <v>293</v>
      </c>
      <c r="D73" s="29" t="s">
        <v>368</v>
      </c>
      <c r="E73" s="90"/>
      <c r="F73" s="62"/>
      <c r="G73" s="32">
        <f aca="true" t="shared" si="5" ref="G73:H75">G74</f>
        <v>0.5</v>
      </c>
      <c r="H73" s="32">
        <f t="shared" si="5"/>
        <v>0.5</v>
      </c>
      <c r="I73" s="118">
        <f t="shared" si="1"/>
        <v>100</v>
      </c>
    </row>
    <row r="74" spans="1:9" ht="18.75">
      <c r="A74" s="39" t="s">
        <v>330</v>
      </c>
      <c r="B74" s="28"/>
      <c r="C74" s="29" t="s">
        <v>293</v>
      </c>
      <c r="D74" s="29" t="s">
        <v>368</v>
      </c>
      <c r="E74" s="90" t="s">
        <v>392</v>
      </c>
      <c r="F74" s="62"/>
      <c r="G74" s="32">
        <v>0.5</v>
      </c>
      <c r="H74" s="32">
        <f>H75</f>
        <v>0.5</v>
      </c>
      <c r="I74" s="118">
        <f t="shared" si="1"/>
        <v>100</v>
      </c>
    </row>
    <row r="75" spans="1:9" ht="56.25">
      <c r="A75" s="17" t="s">
        <v>453</v>
      </c>
      <c r="B75" s="28"/>
      <c r="C75" s="33" t="s">
        <v>293</v>
      </c>
      <c r="D75" s="33" t="s">
        <v>368</v>
      </c>
      <c r="E75" s="90" t="s">
        <v>454</v>
      </c>
      <c r="F75" s="62"/>
      <c r="G75" s="32">
        <f t="shared" si="5"/>
        <v>0.5</v>
      </c>
      <c r="H75" s="32">
        <f t="shared" si="5"/>
        <v>0.5</v>
      </c>
      <c r="I75" s="118">
        <f t="shared" si="1"/>
        <v>100</v>
      </c>
    </row>
    <row r="76" spans="1:9" ht="18.75">
      <c r="A76" s="17" t="s">
        <v>348</v>
      </c>
      <c r="B76" s="28"/>
      <c r="C76" s="33" t="s">
        <v>293</v>
      </c>
      <c r="D76" s="33" t="s">
        <v>368</v>
      </c>
      <c r="E76" s="90" t="s">
        <v>454</v>
      </c>
      <c r="F76" s="62" t="s">
        <v>339</v>
      </c>
      <c r="G76" s="32">
        <v>0.5</v>
      </c>
      <c r="H76" s="34">
        <v>0.5</v>
      </c>
      <c r="I76" s="118">
        <f t="shared" si="1"/>
        <v>100</v>
      </c>
    </row>
    <row r="77" spans="1:9" ht="18.75" hidden="1">
      <c r="A77" s="17"/>
      <c r="B77" s="28"/>
      <c r="C77" s="33"/>
      <c r="D77" s="33"/>
      <c r="E77" s="90"/>
      <c r="F77" s="62"/>
      <c r="G77" s="32"/>
      <c r="H77" s="34"/>
      <c r="I77" s="118" t="e">
        <f t="shared" si="1"/>
        <v>#DIV/0!</v>
      </c>
    </row>
    <row r="78" spans="1:9" ht="37.5">
      <c r="A78" s="19" t="s">
        <v>312</v>
      </c>
      <c r="B78" s="28"/>
      <c r="C78" s="29" t="s">
        <v>293</v>
      </c>
      <c r="D78" s="29" t="s">
        <v>305</v>
      </c>
      <c r="E78" s="90"/>
      <c r="F78" s="62"/>
      <c r="G78" s="32">
        <f>G79+G93</f>
        <v>7519.200000000001</v>
      </c>
      <c r="H78" s="32">
        <f>H79+H93</f>
        <v>7513.6</v>
      </c>
      <c r="I78" s="118">
        <f t="shared" si="1"/>
        <v>99.92552399191403</v>
      </c>
    </row>
    <row r="79" spans="1:9" ht="37.5">
      <c r="A79" s="19" t="s">
        <v>131</v>
      </c>
      <c r="B79" s="28"/>
      <c r="C79" s="33" t="s">
        <v>293</v>
      </c>
      <c r="D79" s="33" t="s">
        <v>305</v>
      </c>
      <c r="E79" s="90" t="s">
        <v>11</v>
      </c>
      <c r="F79" s="62"/>
      <c r="G79" s="32">
        <f>G80</f>
        <v>6457.6</v>
      </c>
      <c r="H79" s="32">
        <f>H80</f>
        <v>6457.6</v>
      </c>
      <c r="I79" s="118">
        <f t="shared" si="1"/>
        <v>100</v>
      </c>
    </row>
    <row r="80" spans="1:9" ht="19.5">
      <c r="A80" s="72" t="s">
        <v>479</v>
      </c>
      <c r="B80" s="28"/>
      <c r="C80" s="33" t="s">
        <v>293</v>
      </c>
      <c r="D80" s="33" t="s">
        <v>305</v>
      </c>
      <c r="E80" s="90" t="s">
        <v>250</v>
      </c>
      <c r="F80" s="62"/>
      <c r="G80" s="32">
        <f>G81+G89+G92</f>
        <v>6457.6</v>
      </c>
      <c r="H80" s="32">
        <f>H81+H89+H92</f>
        <v>6457.6</v>
      </c>
      <c r="I80" s="118">
        <f aca="true" t="shared" si="6" ref="I80:I138">H80/G80*100</f>
        <v>100</v>
      </c>
    </row>
    <row r="81" spans="1:9" ht="18.75">
      <c r="A81" s="17" t="s">
        <v>462</v>
      </c>
      <c r="B81" s="28"/>
      <c r="C81" s="33" t="s">
        <v>293</v>
      </c>
      <c r="D81" s="33" t="s">
        <v>305</v>
      </c>
      <c r="E81" s="90" t="s">
        <v>251</v>
      </c>
      <c r="F81" s="62"/>
      <c r="G81" s="32">
        <f>G82+G83+G84</f>
        <v>6191.400000000001</v>
      </c>
      <c r="H81" s="32">
        <f>H82+H83+H84</f>
        <v>6191.400000000001</v>
      </c>
      <c r="I81" s="118">
        <f t="shared" si="6"/>
        <v>100</v>
      </c>
    </row>
    <row r="82" spans="1:9" ht="24.75" customHeight="1">
      <c r="A82" s="17" t="s">
        <v>467</v>
      </c>
      <c r="B82" s="28"/>
      <c r="C82" s="33" t="s">
        <v>293</v>
      </c>
      <c r="D82" s="33" t="s">
        <v>305</v>
      </c>
      <c r="E82" s="90" t="s">
        <v>251</v>
      </c>
      <c r="F82" s="62" t="s">
        <v>337</v>
      </c>
      <c r="G82" s="142">
        <v>5356.5</v>
      </c>
      <c r="H82" s="34">
        <v>5356.5</v>
      </c>
      <c r="I82" s="118">
        <f t="shared" si="6"/>
        <v>100</v>
      </c>
    </row>
    <row r="83" spans="1:9" ht="26.25" customHeight="1">
      <c r="A83" s="17" t="s">
        <v>349</v>
      </c>
      <c r="B83" s="28"/>
      <c r="C83" s="33" t="s">
        <v>293</v>
      </c>
      <c r="D83" s="33" t="s">
        <v>305</v>
      </c>
      <c r="E83" s="90" t="s">
        <v>251</v>
      </c>
      <c r="F83" s="62" t="s">
        <v>339</v>
      </c>
      <c r="G83" s="142">
        <v>826.3</v>
      </c>
      <c r="H83" s="32">
        <v>826.3</v>
      </c>
      <c r="I83" s="118">
        <f t="shared" si="6"/>
        <v>100</v>
      </c>
    </row>
    <row r="84" spans="1:9" ht="33" customHeight="1">
      <c r="A84" s="17" t="s">
        <v>435</v>
      </c>
      <c r="B84" s="28"/>
      <c r="C84" s="33" t="s">
        <v>293</v>
      </c>
      <c r="D84" s="33" t="s">
        <v>305</v>
      </c>
      <c r="E84" s="90" t="s">
        <v>251</v>
      </c>
      <c r="F84" s="62" t="s">
        <v>340</v>
      </c>
      <c r="G84" s="142">
        <v>8.6</v>
      </c>
      <c r="H84" s="32">
        <v>8.6</v>
      </c>
      <c r="I84" s="118">
        <f t="shared" si="6"/>
        <v>100</v>
      </c>
    </row>
    <row r="85" spans="1:9" ht="23.25" customHeight="1" hidden="1">
      <c r="A85" s="17" t="s">
        <v>327</v>
      </c>
      <c r="B85" s="28"/>
      <c r="C85" s="33" t="s">
        <v>293</v>
      </c>
      <c r="D85" s="33" t="s">
        <v>305</v>
      </c>
      <c r="E85" s="90" t="s">
        <v>395</v>
      </c>
      <c r="F85" s="62"/>
      <c r="G85" s="142">
        <f>G86</f>
        <v>0</v>
      </c>
      <c r="H85" s="32">
        <f>H86</f>
        <v>0</v>
      </c>
      <c r="I85" s="118" t="e">
        <f t="shared" si="6"/>
        <v>#DIV/0!</v>
      </c>
    </row>
    <row r="86" spans="1:9" ht="18.75" hidden="1">
      <c r="A86" s="17" t="s">
        <v>338</v>
      </c>
      <c r="B86" s="28"/>
      <c r="C86" s="33" t="s">
        <v>293</v>
      </c>
      <c r="D86" s="33" t="s">
        <v>305</v>
      </c>
      <c r="E86" s="90" t="s">
        <v>395</v>
      </c>
      <c r="F86" s="62" t="s">
        <v>337</v>
      </c>
      <c r="G86" s="142">
        <v>0</v>
      </c>
      <c r="H86" s="32">
        <v>0</v>
      </c>
      <c r="I86" s="118" t="e">
        <f t="shared" si="6"/>
        <v>#DIV/0!</v>
      </c>
    </row>
    <row r="87" spans="1:9" ht="75" hidden="1">
      <c r="A87" s="17" t="s">
        <v>70</v>
      </c>
      <c r="B87" s="28"/>
      <c r="C87" s="33" t="s">
        <v>293</v>
      </c>
      <c r="D87" s="33" t="s">
        <v>305</v>
      </c>
      <c r="E87" s="90" t="s">
        <v>71</v>
      </c>
      <c r="F87" s="62"/>
      <c r="G87" s="142">
        <f>G88</f>
        <v>0</v>
      </c>
      <c r="H87" s="32">
        <f>H88</f>
        <v>0</v>
      </c>
      <c r="I87" s="118" t="e">
        <f t="shared" si="6"/>
        <v>#DIV/0!</v>
      </c>
    </row>
    <row r="88" spans="1:9" ht="18.75" hidden="1">
      <c r="A88" s="17" t="s">
        <v>338</v>
      </c>
      <c r="B88" s="28"/>
      <c r="C88" s="33" t="s">
        <v>293</v>
      </c>
      <c r="D88" s="33" t="s">
        <v>305</v>
      </c>
      <c r="E88" s="90" t="s">
        <v>71</v>
      </c>
      <c r="F88" s="62" t="s">
        <v>337</v>
      </c>
      <c r="G88" s="142">
        <v>0</v>
      </c>
      <c r="H88" s="32">
        <v>0</v>
      </c>
      <c r="I88" s="118" t="e">
        <f t="shared" si="6"/>
        <v>#DIV/0!</v>
      </c>
    </row>
    <row r="89" spans="1:9" ht="0.75" customHeight="1" hidden="1">
      <c r="A89" s="17" t="s">
        <v>222</v>
      </c>
      <c r="B89" s="28"/>
      <c r="C89" s="33" t="s">
        <v>293</v>
      </c>
      <c r="D89" s="33" t="s">
        <v>305</v>
      </c>
      <c r="E89" s="90" t="s">
        <v>69</v>
      </c>
      <c r="F89" s="62"/>
      <c r="G89" s="142">
        <f>G90+G91</f>
        <v>0</v>
      </c>
      <c r="H89" s="32">
        <f>H90+H91</f>
        <v>0</v>
      </c>
      <c r="I89" s="118" t="e">
        <f t="shared" si="6"/>
        <v>#DIV/0!</v>
      </c>
    </row>
    <row r="90" spans="1:9" ht="31.5" customHeight="1" hidden="1">
      <c r="A90" s="17" t="s">
        <v>338</v>
      </c>
      <c r="B90" s="28"/>
      <c r="C90" s="33" t="s">
        <v>293</v>
      </c>
      <c r="D90" s="33" t="s">
        <v>305</v>
      </c>
      <c r="E90" s="90" t="s">
        <v>69</v>
      </c>
      <c r="F90" s="62" t="s">
        <v>337</v>
      </c>
      <c r="G90" s="142">
        <v>0</v>
      </c>
      <c r="H90" s="32">
        <v>0</v>
      </c>
      <c r="I90" s="118" t="e">
        <f t="shared" si="6"/>
        <v>#DIV/0!</v>
      </c>
    </row>
    <row r="91" spans="1:9" ht="21" customHeight="1" hidden="1">
      <c r="A91" s="17" t="s">
        <v>348</v>
      </c>
      <c r="B91" s="28"/>
      <c r="C91" s="33" t="s">
        <v>293</v>
      </c>
      <c r="D91" s="33" t="s">
        <v>305</v>
      </c>
      <c r="E91" s="90" t="s">
        <v>69</v>
      </c>
      <c r="F91" s="62" t="s">
        <v>339</v>
      </c>
      <c r="G91" s="142">
        <v>0</v>
      </c>
      <c r="H91" s="32">
        <v>0</v>
      </c>
      <c r="I91" s="118" t="e">
        <f t="shared" si="6"/>
        <v>#DIV/0!</v>
      </c>
    </row>
    <row r="92" spans="1:9" ht="112.5">
      <c r="A92" s="17" t="s">
        <v>421</v>
      </c>
      <c r="B92" s="28"/>
      <c r="C92" s="33" t="s">
        <v>293</v>
      </c>
      <c r="D92" s="33" t="s">
        <v>305</v>
      </c>
      <c r="E92" s="90" t="s">
        <v>671</v>
      </c>
      <c r="F92" s="62" t="s">
        <v>337</v>
      </c>
      <c r="G92" s="142">
        <v>266.2</v>
      </c>
      <c r="H92" s="32">
        <v>266.2</v>
      </c>
      <c r="I92" s="118">
        <f t="shared" si="6"/>
        <v>100</v>
      </c>
    </row>
    <row r="93" spans="1:9" ht="39" customHeight="1">
      <c r="A93" s="17" t="s">
        <v>115</v>
      </c>
      <c r="B93" s="28"/>
      <c r="C93" s="33" t="s">
        <v>293</v>
      </c>
      <c r="D93" s="33" t="s">
        <v>305</v>
      </c>
      <c r="E93" s="90" t="s">
        <v>389</v>
      </c>
      <c r="F93" s="62"/>
      <c r="G93" s="142">
        <f>G94+G108</f>
        <v>1061.6</v>
      </c>
      <c r="H93" s="142">
        <f>H94+H108</f>
        <v>1056</v>
      </c>
      <c r="I93" s="118">
        <f t="shared" si="6"/>
        <v>99.47249434815375</v>
      </c>
    </row>
    <row r="94" spans="1:9" ht="18.75">
      <c r="A94" s="17" t="s">
        <v>462</v>
      </c>
      <c r="B94" s="28"/>
      <c r="C94" s="33" t="s">
        <v>293</v>
      </c>
      <c r="D94" s="33" t="s">
        <v>305</v>
      </c>
      <c r="E94" s="90" t="s">
        <v>391</v>
      </c>
      <c r="F94" s="62"/>
      <c r="G94" s="142">
        <f>G95+G96</f>
        <v>1007.4</v>
      </c>
      <c r="H94" s="142">
        <f>H95+H96</f>
        <v>1001.8</v>
      </c>
      <c r="I94" s="142">
        <f>I95+I96</f>
        <v>195.04424778761063</v>
      </c>
    </row>
    <row r="95" spans="1:9" ht="18.75">
      <c r="A95" s="17" t="s">
        <v>49</v>
      </c>
      <c r="B95" s="28"/>
      <c r="C95" s="33" t="s">
        <v>293</v>
      </c>
      <c r="D95" s="33" t="s">
        <v>305</v>
      </c>
      <c r="E95" s="90" t="s">
        <v>391</v>
      </c>
      <c r="F95" s="62" t="s">
        <v>337</v>
      </c>
      <c r="G95" s="142">
        <v>894.4</v>
      </c>
      <c r="H95" s="32">
        <v>894.4</v>
      </c>
      <c r="I95" s="118">
        <f t="shared" si="6"/>
        <v>100</v>
      </c>
    </row>
    <row r="96" spans="1:9" ht="18.75" customHeight="1">
      <c r="A96" s="17" t="s">
        <v>348</v>
      </c>
      <c r="B96" s="28"/>
      <c r="C96" s="33" t="s">
        <v>293</v>
      </c>
      <c r="D96" s="33" t="s">
        <v>305</v>
      </c>
      <c r="E96" s="90" t="s">
        <v>391</v>
      </c>
      <c r="F96" s="62" t="s">
        <v>339</v>
      </c>
      <c r="G96" s="142">
        <v>113</v>
      </c>
      <c r="H96" s="34">
        <v>107.4</v>
      </c>
      <c r="I96" s="118">
        <f t="shared" si="6"/>
        <v>95.04424778761063</v>
      </c>
    </row>
    <row r="97" spans="1:9" ht="37.5" hidden="1">
      <c r="A97" s="19" t="s">
        <v>22</v>
      </c>
      <c r="B97" s="28"/>
      <c r="C97" s="33" t="s">
        <v>293</v>
      </c>
      <c r="D97" s="33" t="s">
        <v>305</v>
      </c>
      <c r="E97" s="90" t="s">
        <v>11</v>
      </c>
      <c r="F97" s="62"/>
      <c r="G97" s="142">
        <f>G98+G102+G104</f>
        <v>0</v>
      </c>
      <c r="H97" s="32">
        <f>H98+H102+H104</f>
        <v>0</v>
      </c>
      <c r="I97" s="118" t="e">
        <f t="shared" si="6"/>
        <v>#DIV/0!</v>
      </c>
    </row>
    <row r="98" spans="1:9" ht="18.75" hidden="1">
      <c r="A98" s="17" t="s">
        <v>462</v>
      </c>
      <c r="B98" s="28"/>
      <c r="C98" s="33" t="s">
        <v>293</v>
      </c>
      <c r="D98" s="33" t="s">
        <v>305</v>
      </c>
      <c r="E98" s="90" t="s">
        <v>12</v>
      </c>
      <c r="F98" s="62"/>
      <c r="G98" s="142">
        <f>G99+G100+G101</f>
        <v>0</v>
      </c>
      <c r="H98" s="32">
        <f>H99+H100+H101</f>
        <v>0</v>
      </c>
      <c r="I98" s="118" t="e">
        <f t="shared" si="6"/>
        <v>#DIV/0!</v>
      </c>
    </row>
    <row r="99" spans="1:9" ht="18.75" hidden="1">
      <c r="A99" s="17" t="s">
        <v>338</v>
      </c>
      <c r="B99" s="28"/>
      <c r="C99" s="33" t="s">
        <v>293</v>
      </c>
      <c r="D99" s="33" t="s">
        <v>305</v>
      </c>
      <c r="E99" s="90" t="s">
        <v>12</v>
      </c>
      <c r="F99" s="62" t="s">
        <v>337</v>
      </c>
      <c r="G99" s="142">
        <v>0</v>
      </c>
      <c r="H99" s="32">
        <v>0</v>
      </c>
      <c r="I99" s="118" t="e">
        <f t="shared" si="6"/>
        <v>#DIV/0!</v>
      </c>
    </row>
    <row r="100" spans="1:9" ht="18.75" hidden="1">
      <c r="A100" s="17" t="s">
        <v>349</v>
      </c>
      <c r="B100" s="28"/>
      <c r="C100" s="33" t="s">
        <v>293</v>
      </c>
      <c r="D100" s="33" t="s">
        <v>305</v>
      </c>
      <c r="E100" s="90" t="s">
        <v>12</v>
      </c>
      <c r="F100" s="62" t="s">
        <v>339</v>
      </c>
      <c r="G100" s="142">
        <v>0</v>
      </c>
      <c r="H100" s="32"/>
      <c r="I100" s="118" t="e">
        <f t="shared" si="6"/>
        <v>#DIV/0!</v>
      </c>
    </row>
    <row r="101" spans="1:9" ht="18.75" hidden="1">
      <c r="A101" s="17" t="s">
        <v>435</v>
      </c>
      <c r="B101" s="28"/>
      <c r="C101" s="33" t="s">
        <v>293</v>
      </c>
      <c r="D101" s="33" t="s">
        <v>305</v>
      </c>
      <c r="E101" s="90" t="s">
        <v>12</v>
      </c>
      <c r="F101" s="62" t="s">
        <v>340</v>
      </c>
      <c r="G101" s="142">
        <v>0</v>
      </c>
      <c r="H101" s="32"/>
      <c r="I101" s="118" t="e">
        <f t="shared" si="6"/>
        <v>#DIV/0!</v>
      </c>
    </row>
    <row r="102" spans="1:9" ht="0.75" customHeight="1" hidden="1">
      <c r="A102" s="17" t="s">
        <v>327</v>
      </c>
      <c r="B102" s="28"/>
      <c r="C102" s="33" t="s">
        <v>293</v>
      </c>
      <c r="D102" s="33" t="s">
        <v>305</v>
      </c>
      <c r="E102" s="90" t="s">
        <v>13</v>
      </c>
      <c r="F102" s="62"/>
      <c r="G102" s="142">
        <f>G103</f>
        <v>0</v>
      </c>
      <c r="H102" s="32">
        <f>H103</f>
        <v>0</v>
      </c>
      <c r="I102" s="118" t="e">
        <f t="shared" si="6"/>
        <v>#DIV/0!</v>
      </c>
    </row>
    <row r="103" spans="1:9" ht="18.75" hidden="1">
      <c r="A103" s="17" t="s">
        <v>338</v>
      </c>
      <c r="B103" s="28"/>
      <c r="C103" s="33" t="s">
        <v>293</v>
      </c>
      <c r="D103" s="33" t="s">
        <v>305</v>
      </c>
      <c r="E103" s="90" t="s">
        <v>13</v>
      </c>
      <c r="F103" s="62" t="s">
        <v>337</v>
      </c>
      <c r="G103" s="142">
        <v>0</v>
      </c>
      <c r="H103" s="32">
        <v>0</v>
      </c>
      <c r="I103" s="118" t="e">
        <f t="shared" si="6"/>
        <v>#DIV/0!</v>
      </c>
    </row>
    <row r="104" spans="1:9" ht="75" hidden="1">
      <c r="A104" s="17" t="s">
        <v>70</v>
      </c>
      <c r="B104" s="28"/>
      <c r="C104" s="33" t="s">
        <v>293</v>
      </c>
      <c r="D104" s="33" t="s">
        <v>305</v>
      </c>
      <c r="E104" s="90" t="s">
        <v>72</v>
      </c>
      <c r="F104" s="62"/>
      <c r="G104" s="142">
        <f>G105</f>
        <v>0</v>
      </c>
      <c r="H104" s="32">
        <f>H105</f>
        <v>0</v>
      </c>
      <c r="I104" s="118" t="e">
        <f t="shared" si="6"/>
        <v>#DIV/0!</v>
      </c>
    </row>
    <row r="105" spans="1:9" ht="18.75" hidden="1">
      <c r="A105" s="17" t="s">
        <v>338</v>
      </c>
      <c r="B105" s="28"/>
      <c r="C105" s="33" t="s">
        <v>293</v>
      </c>
      <c r="D105" s="33" t="s">
        <v>305</v>
      </c>
      <c r="E105" s="90" t="s">
        <v>72</v>
      </c>
      <c r="F105" s="62" t="s">
        <v>337</v>
      </c>
      <c r="G105" s="142">
        <v>0</v>
      </c>
      <c r="H105" s="32">
        <v>0</v>
      </c>
      <c r="I105" s="118" t="e">
        <f t="shared" si="6"/>
        <v>#DIV/0!</v>
      </c>
    </row>
    <row r="106" spans="1:9" ht="112.5" hidden="1">
      <c r="A106" s="65" t="s">
        <v>421</v>
      </c>
      <c r="B106" s="28"/>
      <c r="C106" s="61" t="s">
        <v>293</v>
      </c>
      <c r="D106" s="61" t="s">
        <v>305</v>
      </c>
      <c r="E106" s="90" t="s">
        <v>422</v>
      </c>
      <c r="F106" s="62"/>
      <c r="G106" s="142">
        <f>G107</f>
        <v>0</v>
      </c>
      <c r="H106" s="32">
        <f>H107</f>
        <v>0</v>
      </c>
      <c r="I106" s="118" t="e">
        <f t="shared" si="6"/>
        <v>#DIV/0!</v>
      </c>
    </row>
    <row r="107" spans="1:9" ht="18.75" hidden="1">
      <c r="A107" s="39" t="s">
        <v>338</v>
      </c>
      <c r="B107" s="28"/>
      <c r="C107" s="33" t="s">
        <v>293</v>
      </c>
      <c r="D107" s="33" t="s">
        <v>305</v>
      </c>
      <c r="E107" s="90" t="s">
        <v>422</v>
      </c>
      <c r="F107" s="62" t="s">
        <v>337</v>
      </c>
      <c r="G107" s="142">
        <v>0</v>
      </c>
      <c r="H107" s="32">
        <v>0</v>
      </c>
      <c r="I107" s="118" t="e">
        <f t="shared" si="6"/>
        <v>#DIV/0!</v>
      </c>
    </row>
    <row r="108" spans="1:9" ht="112.5">
      <c r="A108" s="39" t="s">
        <v>421</v>
      </c>
      <c r="B108" s="41"/>
      <c r="C108" s="33" t="s">
        <v>293</v>
      </c>
      <c r="D108" s="33" t="s">
        <v>305</v>
      </c>
      <c r="E108" s="90" t="s">
        <v>422</v>
      </c>
      <c r="F108" s="62" t="s">
        <v>337</v>
      </c>
      <c r="G108" s="142">
        <v>54.2</v>
      </c>
      <c r="H108" s="32">
        <v>54.2</v>
      </c>
      <c r="I108" s="118">
        <f t="shared" si="6"/>
        <v>100</v>
      </c>
    </row>
    <row r="109" spans="1:9" ht="18.75">
      <c r="A109" s="58" t="s">
        <v>299</v>
      </c>
      <c r="B109" s="28"/>
      <c r="C109" s="29" t="s">
        <v>293</v>
      </c>
      <c r="D109" s="29" t="s">
        <v>328</v>
      </c>
      <c r="E109" s="90"/>
      <c r="F109" s="62"/>
      <c r="G109" s="32">
        <f>G110</f>
        <v>0</v>
      </c>
      <c r="H109" s="32">
        <f>H110</f>
        <v>0</v>
      </c>
      <c r="I109" s="118">
        <v>0</v>
      </c>
    </row>
    <row r="110" spans="1:9" ht="18.75">
      <c r="A110" s="17" t="s">
        <v>299</v>
      </c>
      <c r="B110" s="28"/>
      <c r="C110" s="33" t="s">
        <v>293</v>
      </c>
      <c r="D110" s="33" t="s">
        <v>328</v>
      </c>
      <c r="E110" s="90" t="s">
        <v>396</v>
      </c>
      <c r="F110" s="62"/>
      <c r="G110" s="32">
        <f>G111</f>
        <v>0</v>
      </c>
      <c r="H110" s="32">
        <f>H111</f>
        <v>0</v>
      </c>
      <c r="I110" s="118">
        <v>0</v>
      </c>
    </row>
    <row r="111" spans="1:9" ht="18.75">
      <c r="A111" s="17" t="s">
        <v>300</v>
      </c>
      <c r="B111" s="28"/>
      <c r="C111" s="33" t="s">
        <v>293</v>
      </c>
      <c r="D111" s="33" t="s">
        <v>328</v>
      </c>
      <c r="E111" s="90" t="s">
        <v>397</v>
      </c>
      <c r="F111" s="62"/>
      <c r="G111" s="32">
        <f>G113</f>
        <v>0</v>
      </c>
      <c r="H111" s="32">
        <f>H113</f>
        <v>0</v>
      </c>
      <c r="I111" s="118">
        <v>0</v>
      </c>
    </row>
    <row r="112" spans="1:9" ht="18.75">
      <c r="A112" s="17" t="s">
        <v>50</v>
      </c>
      <c r="B112" s="28"/>
      <c r="C112" s="33" t="s">
        <v>293</v>
      </c>
      <c r="D112" s="33" t="s">
        <v>328</v>
      </c>
      <c r="E112" s="90" t="s">
        <v>218</v>
      </c>
      <c r="F112" s="62"/>
      <c r="G112" s="32">
        <f>G113</f>
        <v>0</v>
      </c>
      <c r="H112" s="32">
        <f>H113</f>
        <v>0</v>
      </c>
      <c r="I112" s="118">
        <v>0</v>
      </c>
    </row>
    <row r="113" spans="1:9" ht="18.75">
      <c r="A113" s="17" t="s">
        <v>353</v>
      </c>
      <c r="B113" s="28"/>
      <c r="C113" s="33" t="s">
        <v>293</v>
      </c>
      <c r="D113" s="33" t="s">
        <v>328</v>
      </c>
      <c r="E113" s="90" t="s">
        <v>218</v>
      </c>
      <c r="F113" s="62" t="s">
        <v>341</v>
      </c>
      <c r="G113" s="142">
        <v>0</v>
      </c>
      <c r="H113" s="32">
        <v>0</v>
      </c>
      <c r="I113" s="118">
        <v>0</v>
      </c>
    </row>
    <row r="114" spans="1:9" ht="24" customHeight="1">
      <c r="A114" s="19" t="s">
        <v>301</v>
      </c>
      <c r="B114" s="28"/>
      <c r="C114" s="29" t="s">
        <v>293</v>
      </c>
      <c r="D114" s="29" t="s">
        <v>329</v>
      </c>
      <c r="E114" s="90"/>
      <c r="F114" s="62"/>
      <c r="G114" s="32">
        <f>G122+G134+G139+G153+G180+G192+G144</f>
        <v>20711.4</v>
      </c>
      <c r="H114" s="32">
        <f>H122+H134+H139+H153+H180+H192+H144</f>
        <v>20568.100000000002</v>
      </c>
      <c r="I114" s="118">
        <v>0</v>
      </c>
    </row>
    <row r="115" spans="1:9" ht="37.5" hidden="1">
      <c r="A115" s="19" t="s">
        <v>14</v>
      </c>
      <c r="B115" s="28"/>
      <c r="C115" s="33" t="s">
        <v>293</v>
      </c>
      <c r="D115" s="33" t="s">
        <v>329</v>
      </c>
      <c r="E115" s="90" t="s">
        <v>398</v>
      </c>
      <c r="F115" s="62"/>
      <c r="G115" s="32">
        <f aca="true" t="shared" si="7" ref="G115:H117">G116</f>
        <v>0</v>
      </c>
      <c r="H115" s="32">
        <f t="shared" si="7"/>
        <v>0</v>
      </c>
      <c r="I115" s="118" t="e">
        <f t="shared" si="6"/>
        <v>#DIV/0!</v>
      </c>
    </row>
    <row r="116" spans="1:9" ht="21" customHeight="1" hidden="1">
      <c r="A116" s="42" t="s">
        <v>15</v>
      </c>
      <c r="B116" s="28"/>
      <c r="C116" s="33" t="s">
        <v>293</v>
      </c>
      <c r="D116" s="33" t="s">
        <v>329</v>
      </c>
      <c r="E116" s="90" t="s">
        <v>17</v>
      </c>
      <c r="F116" s="62"/>
      <c r="G116" s="32">
        <f>G117+G120</f>
        <v>0</v>
      </c>
      <c r="H116" s="32">
        <f>H117+H120</f>
        <v>0</v>
      </c>
      <c r="I116" s="118" t="e">
        <f t="shared" si="6"/>
        <v>#DIV/0!</v>
      </c>
    </row>
    <row r="117" spans="1:9" ht="18.75" hidden="1">
      <c r="A117" s="17" t="s">
        <v>16</v>
      </c>
      <c r="B117" s="28"/>
      <c r="C117" s="33" t="s">
        <v>293</v>
      </c>
      <c r="D117" s="33" t="s">
        <v>329</v>
      </c>
      <c r="E117" s="90" t="s">
        <v>18</v>
      </c>
      <c r="F117" s="62"/>
      <c r="G117" s="32">
        <f>G118+G119</f>
        <v>0</v>
      </c>
      <c r="H117" s="32">
        <f t="shared" si="7"/>
        <v>0</v>
      </c>
      <c r="I117" s="118" t="e">
        <f t="shared" si="6"/>
        <v>#DIV/0!</v>
      </c>
    </row>
    <row r="118" spans="1:9" ht="18.75" hidden="1">
      <c r="A118" s="17" t="s">
        <v>348</v>
      </c>
      <c r="B118" s="28"/>
      <c r="C118" s="33" t="s">
        <v>293</v>
      </c>
      <c r="D118" s="33" t="s">
        <v>329</v>
      </c>
      <c r="E118" s="90" t="s">
        <v>18</v>
      </c>
      <c r="F118" s="62" t="s">
        <v>339</v>
      </c>
      <c r="G118" s="32">
        <v>0</v>
      </c>
      <c r="H118" s="32">
        <v>0</v>
      </c>
      <c r="I118" s="118" t="e">
        <f t="shared" si="6"/>
        <v>#DIV/0!</v>
      </c>
    </row>
    <row r="119" spans="1:9" ht="18.75" hidden="1">
      <c r="A119" s="17" t="s">
        <v>34</v>
      </c>
      <c r="B119" s="28"/>
      <c r="C119" s="33" t="s">
        <v>293</v>
      </c>
      <c r="D119" s="33" t="s">
        <v>329</v>
      </c>
      <c r="E119" s="90" t="s">
        <v>18</v>
      </c>
      <c r="F119" s="62" t="s">
        <v>35</v>
      </c>
      <c r="G119" s="32">
        <v>0</v>
      </c>
      <c r="H119" s="32">
        <v>0</v>
      </c>
      <c r="I119" s="118" t="e">
        <f t="shared" si="6"/>
        <v>#DIV/0!</v>
      </c>
    </row>
    <row r="120" spans="1:9" ht="18.75" hidden="1">
      <c r="A120" s="17" t="s">
        <v>32</v>
      </c>
      <c r="B120" s="28"/>
      <c r="C120" s="33" t="s">
        <v>293</v>
      </c>
      <c r="D120" s="33" t="s">
        <v>329</v>
      </c>
      <c r="E120" s="90" t="s">
        <v>33</v>
      </c>
      <c r="F120" s="62"/>
      <c r="G120" s="32">
        <f>G121</f>
        <v>0</v>
      </c>
      <c r="H120" s="32">
        <f>H121</f>
        <v>0</v>
      </c>
      <c r="I120" s="118" t="e">
        <f t="shared" si="6"/>
        <v>#DIV/0!</v>
      </c>
    </row>
    <row r="121" spans="1:9" ht="18.75" hidden="1">
      <c r="A121" s="17" t="s">
        <v>364</v>
      </c>
      <c r="B121" s="28"/>
      <c r="C121" s="33" t="s">
        <v>293</v>
      </c>
      <c r="D121" s="33" t="s">
        <v>329</v>
      </c>
      <c r="E121" s="90" t="s">
        <v>33</v>
      </c>
      <c r="F121" s="62" t="s">
        <v>342</v>
      </c>
      <c r="G121" s="32">
        <v>0</v>
      </c>
      <c r="H121" s="32">
        <v>0</v>
      </c>
      <c r="I121" s="118" t="e">
        <f t="shared" si="6"/>
        <v>#DIV/0!</v>
      </c>
    </row>
    <row r="122" spans="1:9" ht="37.5">
      <c r="A122" s="55" t="s">
        <v>136</v>
      </c>
      <c r="B122" s="28"/>
      <c r="C122" s="33" t="s">
        <v>293</v>
      </c>
      <c r="D122" s="33" t="s">
        <v>329</v>
      </c>
      <c r="E122" s="90" t="s">
        <v>399</v>
      </c>
      <c r="F122" s="62"/>
      <c r="G122" s="32">
        <f aca="true" t="shared" si="8" ref="G122:H124">G123</f>
        <v>10</v>
      </c>
      <c r="H122" s="32">
        <f t="shared" si="8"/>
        <v>10</v>
      </c>
      <c r="I122" s="118">
        <f t="shared" si="6"/>
        <v>100</v>
      </c>
    </row>
    <row r="123" spans="1:9" ht="39">
      <c r="A123" s="72" t="s">
        <v>523</v>
      </c>
      <c r="B123" s="28"/>
      <c r="C123" s="33" t="s">
        <v>293</v>
      </c>
      <c r="D123" s="33" t="s">
        <v>329</v>
      </c>
      <c r="E123" s="90" t="s">
        <v>524</v>
      </c>
      <c r="F123" s="62"/>
      <c r="G123" s="32">
        <f t="shared" si="8"/>
        <v>10</v>
      </c>
      <c r="H123" s="32">
        <f t="shared" si="8"/>
        <v>10</v>
      </c>
      <c r="I123" s="118">
        <f t="shared" si="6"/>
        <v>100</v>
      </c>
    </row>
    <row r="124" spans="1:9" ht="40.5" customHeight="1">
      <c r="A124" s="64" t="s">
        <v>27</v>
      </c>
      <c r="B124" s="28"/>
      <c r="C124" s="33" t="s">
        <v>293</v>
      </c>
      <c r="D124" s="33" t="s">
        <v>329</v>
      </c>
      <c r="E124" s="90" t="s">
        <v>525</v>
      </c>
      <c r="F124" s="62"/>
      <c r="G124" s="32">
        <f t="shared" si="8"/>
        <v>10</v>
      </c>
      <c r="H124" s="32">
        <f t="shared" si="8"/>
        <v>10</v>
      </c>
      <c r="I124" s="118">
        <f t="shared" si="6"/>
        <v>100</v>
      </c>
    </row>
    <row r="125" spans="1:9" ht="24" customHeight="1">
      <c r="A125" s="17" t="s">
        <v>348</v>
      </c>
      <c r="B125" s="28"/>
      <c r="C125" s="33" t="s">
        <v>293</v>
      </c>
      <c r="D125" s="33" t="s">
        <v>329</v>
      </c>
      <c r="E125" s="90" t="s">
        <v>525</v>
      </c>
      <c r="F125" s="62" t="s">
        <v>339</v>
      </c>
      <c r="G125" s="32">
        <v>10</v>
      </c>
      <c r="H125" s="32">
        <v>10</v>
      </c>
      <c r="I125" s="118">
        <f t="shared" si="6"/>
        <v>100</v>
      </c>
    </row>
    <row r="126" spans="1:9" ht="24.75" customHeight="1" hidden="1">
      <c r="A126" s="17"/>
      <c r="B126" s="28"/>
      <c r="C126" s="33"/>
      <c r="D126" s="33"/>
      <c r="E126" s="90"/>
      <c r="F126" s="62"/>
      <c r="G126" s="32"/>
      <c r="H126" s="34"/>
      <c r="I126" s="118" t="e">
        <f t="shared" si="6"/>
        <v>#DIV/0!</v>
      </c>
    </row>
    <row r="127" spans="1:9" ht="33" customHeight="1" hidden="1">
      <c r="A127" s="39" t="s">
        <v>67</v>
      </c>
      <c r="B127" s="28"/>
      <c r="C127" s="33" t="s">
        <v>293</v>
      </c>
      <c r="D127" s="33" t="s">
        <v>329</v>
      </c>
      <c r="E127" s="103" t="s">
        <v>68</v>
      </c>
      <c r="F127" s="62"/>
      <c r="G127" s="32">
        <f>G128</f>
        <v>0</v>
      </c>
      <c r="H127" s="32">
        <f>H128</f>
        <v>0</v>
      </c>
      <c r="I127" s="118" t="e">
        <f t="shared" si="6"/>
        <v>#DIV/0!</v>
      </c>
    </row>
    <row r="128" spans="1:9" ht="36" customHeight="1" hidden="1">
      <c r="A128" s="17" t="s">
        <v>429</v>
      </c>
      <c r="B128" s="28"/>
      <c r="C128" s="33" t="s">
        <v>293</v>
      </c>
      <c r="D128" s="33" t="s">
        <v>329</v>
      </c>
      <c r="E128" s="103" t="s">
        <v>68</v>
      </c>
      <c r="F128" s="62" t="s">
        <v>430</v>
      </c>
      <c r="G128" s="32">
        <v>0</v>
      </c>
      <c r="H128" s="32">
        <v>0</v>
      </c>
      <c r="I128" s="118" t="e">
        <f t="shared" si="6"/>
        <v>#DIV/0!</v>
      </c>
    </row>
    <row r="129" spans="1:9" ht="36" customHeight="1" hidden="1">
      <c r="A129" s="19" t="s">
        <v>393</v>
      </c>
      <c r="B129" s="28"/>
      <c r="C129" s="33" t="s">
        <v>293</v>
      </c>
      <c r="D129" s="33" t="s">
        <v>329</v>
      </c>
      <c r="E129" s="90" t="s">
        <v>394</v>
      </c>
      <c r="F129" s="62"/>
      <c r="G129" s="32">
        <f>G130</f>
        <v>0</v>
      </c>
      <c r="H129" s="32">
        <f>H130</f>
        <v>0</v>
      </c>
      <c r="I129" s="118" t="e">
        <f t="shared" si="6"/>
        <v>#DIV/0!</v>
      </c>
    </row>
    <row r="130" spans="1:9" ht="18" customHeight="1" hidden="1">
      <c r="A130" s="17" t="s">
        <v>28</v>
      </c>
      <c r="B130" s="28"/>
      <c r="C130" s="33" t="s">
        <v>293</v>
      </c>
      <c r="D130" s="33" t="s">
        <v>329</v>
      </c>
      <c r="E130" s="90" t="s">
        <v>7</v>
      </c>
      <c r="F130" s="62"/>
      <c r="G130" s="32">
        <f>G131+G132+G133</f>
        <v>0</v>
      </c>
      <c r="H130" s="32">
        <f>H131+H132+H133</f>
        <v>0</v>
      </c>
      <c r="I130" s="118" t="e">
        <f t="shared" si="6"/>
        <v>#DIV/0!</v>
      </c>
    </row>
    <row r="131" spans="1:9" ht="18" customHeight="1" hidden="1">
      <c r="A131" s="17" t="s">
        <v>8</v>
      </c>
      <c r="B131" s="28"/>
      <c r="C131" s="33" t="s">
        <v>293</v>
      </c>
      <c r="D131" s="33" t="s">
        <v>329</v>
      </c>
      <c r="E131" s="90" t="s">
        <v>7</v>
      </c>
      <c r="F131" s="62" t="s">
        <v>9</v>
      </c>
      <c r="G131" s="32"/>
      <c r="H131" s="32">
        <v>0</v>
      </c>
      <c r="I131" s="118" t="e">
        <f t="shared" si="6"/>
        <v>#DIV/0!</v>
      </c>
    </row>
    <row r="132" spans="1:9" ht="18" customHeight="1" hidden="1">
      <c r="A132" s="17" t="s">
        <v>348</v>
      </c>
      <c r="B132" s="28"/>
      <c r="C132" s="33" t="s">
        <v>293</v>
      </c>
      <c r="D132" s="33" t="s">
        <v>329</v>
      </c>
      <c r="E132" s="90" t="s">
        <v>7</v>
      </c>
      <c r="F132" s="62" t="s">
        <v>339</v>
      </c>
      <c r="G132" s="32"/>
      <c r="H132" s="32">
        <v>0</v>
      </c>
      <c r="I132" s="118" t="e">
        <f t="shared" si="6"/>
        <v>#DIV/0!</v>
      </c>
    </row>
    <row r="133" spans="1:9" ht="18" customHeight="1" hidden="1">
      <c r="A133" s="17" t="s">
        <v>435</v>
      </c>
      <c r="B133" s="28"/>
      <c r="C133" s="33" t="s">
        <v>293</v>
      </c>
      <c r="D133" s="33" t="s">
        <v>329</v>
      </c>
      <c r="E133" s="90" t="s">
        <v>7</v>
      </c>
      <c r="F133" s="62" t="s">
        <v>340</v>
      </c>
      <c r="G133" s="32"/>
      <c r="H133" s="32">
        <v>0</v>
      </c>
      <c r="I133" s="118" t="e">
        <f t="shared" si="6"/>
        <v>#DIV/0!</v>
      </c>
    </row>
    <row r="134" spans="1:9" ht="39" customHeight="1">
      <c r="A134" s="19" t="s">
        <v>131</v>
      </c>
      <c r="B134" s="28"/>
      <c r="C134" s="33" t="s">
        <v>293</v>
      </c>
      <c r="D134" s="33" t="s">
        <v>329</v>
      </c>
      <c r="E134" s="90" t="s">
        <v>11</v>
      </c>
      <c r="F134" s="62"/>
      <c r="G134" s="32">
        <f>G135</f>
        <v>13992</v>
      </c>
      <c r="H134" s="32">
        <f>H135</f>
        <v>13992</v>
      </c>
      <c r="I134" s="118">
        <f t="shared" si="6"/>
        <v>100</v>
      </c>
    </row>
    <row r="135" spans="1:9" ht="39" customHeight="1">
      <c r="A135" s="72" t="s">
        <v>480</v>
      </c>
      <c r="B135" s="28"/>
      <c r="C135" s="33" t="s">
        <v>293</v>
      </c>
      <c r="D135" s="33" t="s">
        <v>329</v>
      </c>
      <c r="E135" s="90" t="s">
        <v>255</v>
      </c>
      <c r="F135" s="62"/>
      <c r="G135" s="32">
        <f>G136</f>
        <v>13992</v>
      </c>
      <c r="H135" s="32">
        <f>H136</f>
        <v>13992</v>
      </c>
      <c r="I135" s="118">
        <f t="shared" si="6"/>
        <v>100</v>
      </c>
    </row>
    <row r="136" spans="1:9" ht="42" customHeight="1">
      <c r="A136" s="17" t="s">
        <v>132</v>
      </c>
      <c r="B136" s="28"/>
      <c r="C136" s="33" t="s">
        <v>293</v>
      </c>
      <c r="D136" s="33" t="s">
        <v>329</v>
      </c>
      <c r="E136" s="90" t="s">
        <v>256</v>
      </c>
      <c r="F136" s="62"/>
      <c r="G136" s="32">
        <f>G137+G138</f>
        <v>13992</v>
      </c>
      <c r="H136" s="32">
        <f>H137+H138</f>
        <v>13992</v>
      </c>
      <c r="I136" s="32">
        <f>I137+I138</f>
        <v>200</v>
      </c>
    </row>
    <row r="137" spans="1:9" ht="18" customHeight="1">
      <c r="A137" s="17" t="s">
        <v>8</v>
      </c>
      <c r="B137" s="28"/>
      <c r="C137" s="33" t="s">
        <v>293</v>
      </c>
      <c r="D137" s="33" t="s">
        <v>329</v>
      </c>
      <c r="E137" s="90" t="s">
        <v>256</v>
      </c>
      <c r="F137" s="62" t="s">
        <v>9</v>
      </c>
      <c r="G137" s="142">
        <v>13317.2</v>
      </c>
      <c r="H137" s="32">
        <v>13317.2</v>
      </c>
      <c r="I137" s="118">
        <f t="shared" si="6"/>
        <v>100</v>
      </c>
    </row>
    <row r="138" spans="1:9" ht="18" customHeight="1">
      <c r="A138" s="17" t="s">
        <v>348</v>
      </c>
      <c r="B138" s="28"/>
      <c r="C138" s="33" t="s">
        <v>293</v>
      </c>
      <c r="D138" s="33" t="s">
        <v>329</v>
      </c>
      <c r="E138" s="90" t="s">
        <v>256</v>
      </c>
      <c r="F138" s="62" t="s">
        <v>339</v>
      </c>
      <c r="G138" s="142">
        <v>674.8</v>
      </c>
      <c r="H138" s="32">
        <v>674.8</v>
      </c>
      <c r="I138" s="118">
        <f t="shared" si="6"/>
        <v>100</v>
      </c>
    </row>
    <row r="139" spans="1:9" ht="39.75" customHeight="1">
      <c r="A139" s="76" t="s">
        <v>134</v>
      </c>
      <c r="B139" s="28"/>
      <c r="C139" s="33" t="s">
        <v>293</v>
      </c>
      <c r="D139" s="33" t="s">
        <v>329</v>
      </c>
      <c r="E139" s="90" t="s">
        <v>257</v>
      </c>
      <c r="F139" s="62"/>
      <c r="G139" s="32">
        <f aca="true" t="shared" si="9" ref="G139:H142">G140</f>
        <v>750</v>
      </c>
      <c r="H139" s="32">
        <f t="shared" si="9"/>
        <v>624</v>
      </c>
      <c r="I139" s="118">
        <f aca="true" t="shared" si="10" ref="I139:I198">H139/G139*100</f>
        <v>83.2</v>
      </c>
    </row>
    <row r="140" spans="1:9" ht="60.75" customHeight="1">
      <c r="A140" s="72" t="s">
        <v>135</v>
      </c>
      <c r="B140" s="28"/>
      <c r="C140" s="33" t="s">
        <v>293</v>
      </c>
      <c r="D140" s="33" t="s">
        <v>329</v>
      </c>
      <c r="E140" s="90" t="s">
        <v>258</v>
      </c>
      <c r="F140" s="62"/>
      <c r="G140" s="32">
        <f t="shared" si="9"/>
        <v>750</v>
      </c>
      <c r="H140" s="32">
        <f t="shared" si="9"/>
        <v>624</v>
      </c>
      <c r="I140" s="118">
        <f t="shared" si="10"/>
        <v>83.2</v>
      </c>
    </row>
    <row r="141" spans="1:9" ht="40.5" customHeight="1">
      <c r="A141" s="72" t="s">
        <v>481</v>
      </c>
      <c r="B141" s="28"/>
      <c r="C141" s="33" t="s">
        <v>293</v>
      </c>
      <c r="D141" s="33" t="s">
        <v>329</v>
      </c>
      <c r="E141" s="90" t="s">
        <v>259</v>
      </c>
      <c r="F141" s="62"/>
      <c r="G141" s="32">
        <f t="shared" si="9"/>
        <v>750</v>
      </c>
      <c r="H141" s="32">
        <f t="shared" si="9"/>
        <v>624</v>
      </c>
      <c r="I141" s="118">
        <f t="shared" si="10"/>
        <v>83.2</v>
      </c>
    </row>
    <row r="142" spans="1:9" ht="38.25" customHeight="1">
      <c r="A142" s="39" t="s">
        <v>53</v>
      </c>
      <c r="B142" s="28"/>
      <c r="C142" s="33" t="s">
        <v>293</v>
      </c>
      <c r="D142" s="33" t="s">
        <v>329</v>
      </c>
      <c r="E142" s="90" t="s">
        <v>260</v>
      </c>
      <c r="F142" s="62"/>
      <c r="G142" s="32">
        <f t="shared" si="9"/>
        <v>750</v>
      </c>
      <c r="H142" s="32">
        <f t="shared" si="9"/>
        <v>624</v>
      </c>
      <c r="I142" s="118">
        <f t="shared" si="10"/>
        <v>83.2</v>
      </c>
    </row>
    <row r="143" spans="1:9" ht="40.5" customHeight="1">
      <c r="A143" s="77" t="s">
        <v>97</v>
      </c>
      <c r="B143" s="28"/>
      <c r="C143" s="61" t="s">
        <v>293</v>
      </c>
      <c r="D143" s="61" t="s">
        <v>329</v>
      </c>
      <c r="E143" s="90" t="s">
        <v>260</v>
      </c>
      <c r="F143" s="62" t="s">
        <v>98</v>
      </c>
      <c r="G143" s="142">
        <v>750</v>
      </c>
      <c r="H143" s="32">
        <v>624</v>
      </c>
      <c r="I143" s="118">
        <f t="shared" si="10"/>
        <v>83.2</v>
      </c>
    </row>
    <row r="144" spans="1:9" ht="40.5" customHeight="1">
      <c r="A144" s="74" t="s">
        <v>594</v>
      </c>
      <c r="B144" s="24">
        <v>816</v>
      </c>
      <c r="C144" s="103" t="s">
        <v>293</v>
      </c>
      <c r="D144" s="154" t="s">
        <v>329</v>
      </c>
      <c r="E144" s="103" t="s">
        <v>261</v>
      </c>
      <c r="F144" s="154"/>
      <c r="G144" s="88">
        <f>G145+G149</f>
        <v>849.4</v>
      </c>
      <c r="H144" s="88">
        <f>H145+H149</f>
        <v>849.4</v>
      </c>
      <c r="I144" s="118">
        <f t="shared" si="10"/>
        <v>100</v>
      </c>
    </row>
    <row r="145" spans="1:9" ht="33" customHeight="1">
      <c r="A145" s="71" t="s">
        <v>262</v>
      </c>
      <c r="B145" s="24">
        <v>816</v>
      </c>
      <c r="C145" s="103" t="s">
        <v>293</v>
      </c>
      <c r="D145" s="154" t="s">
        <v>329</v>
      </c>
      <c r="E145" s="103" t="s">
        <v>263</v>
      </c>
      <c r="F145" s="154"/>
      <c r="G145" s="88">
        <f aca="true" t="shared" si="11" ref="G145:H147">G146</f>
        <v>469</v>
      </c>
      <c r="H145" s="88">
        <f t="shared" si="11"/>
        <v>469</v>
      </c>
      <c r="I145" s="118">
        <f t="shared" si="10"/>
        <v>100</v>
      </c>
    </row>
    <row r="146" spans="1:9" ht="40.5" customHeight="1">
      <c r="A146" s="71" t="s">
        <v>498</v>
      </c>
      <c r="B146" s="24">
        <v>816</v>
      </c>
      <c r="C146" s="103" t="s">
        <v>293</v>
      </c>
      <c r="D146" s="154" t="s">
        <v>329</v>
      </c>
      <c r="E146" s="103" t="s">
        <v>264</v>
      </c>
      <c r="F146" s="154"/>
      <c r="G146" s="88">
        <f t="shared" si="11"/>
        <v>469</v>
      </c>
      <c r="H146" s="88">
        <f t="shared" si="11"/>
        <v>469</v>
      </c>
      <c r="I146" s="118">
        <f t="shared" si="10"/>
        <v>100</v>
      </c>
    </row>
    <row r="147" spans="1:9" ht="40.5" customHeight="1">
      <c r="A147" s="73" t="s">
        <v>408</v>
      </c>
      <c r="B147" s="24">
        <v>816</v>
      </c>
      <c r="C147" s="103" t="s">
        <v>293</v>
      </c>
      <c r="D147" s="154" t="s">
        <v>329</v>
      </c>
      <c r="E147" s="103" t="s">
        <v>265</v>
      </c>
      <c r="F147" s="154"/>
      <c r="G147" s="88">
        <f t="shared" si="11"/>
        <v>469</v>
      </c>
      <c r="H147" s="88">
        <f t="shared" si="11"/>
        <v>469</v>
      </c>
      <c r="I147" s="118">
        <f t="shared" si="10"/>
        <v>100</v>
      </c>
    </row>
    <row r="148" spans="1:9" ht="26.25" customHeight="1">
      <c r="A148" s="73" t="s">
        <v>595</v>
      </c>
      <c r="B148" s="24">
        <v>816</v>
      </c>
      <c r="C148" s="103" t="s">
        <v>293</v>
      </c>
      <c r="D148" s="154" t="s">
        <v>329</v>
      </c>
      <c r="E148" s="103" t="s">
        <v>265</v>
      </c>
      <c r="F148" s="154" t="s">
        <v>9</v>
      </c>
      <c r="G148" s="88">
        <v>469</v>
      </c>
      <c r="H148" s="88">
        <v>469</v>
      </c>
      <c r="I148" s="118">
        <f t="shared" si="10"/>
        <v>100</v>
      </c>
    </row>
    <row r="149" spans="1:9" ht="24.75" customHeight="1">
      <c r="A149" s="71" t="s">
        <v>262</v>
      </c>
      <c r="B149" s="24">
        <v>816</v>
      </c>
      <c r="C149" s="103" t="s">
        <v>293</v>
      </c>
      <c r="D149" s="154" t="s">
        <v>329</v>
      </c>
      <c r="E149" s="103" t="s">
        <v>263</v>
      </c>
      <c r="F149" s="154"/>
      <c r="G149" s="88">
        <f aca="true" t="shared" si="12" ref="G149:H151">G150</f>
        <v>380.4</v>
      </c>
      <c r="H149" s="88">
        <f t="shared" si="12"/>
        <v>380.4</v>
      </c>
      <c r="I149" s="118">
        <f t="shared" si="10"/>
        <v>100</v>
      </c>
    </row>
    <row r="150" spans="1:9" ht="40.5" customHeight="1">
      <c r="A150" s="71" t="s">
        <v>498</v>
      </c>
      <c r="B150" s="24">
        <v>816</v>
      </c>
      <c r="C150" s="103" t="s">
        <v>293</v>
      </c>
      <c r="D150" s="154" t="s">
        <v>329</v>
      </c>
      <c r="E150" s="103" t="s">
        <v>264</v>
      </c>
      <c r="F150" s="154"/>
      <c r="G150" s="88">
        <f t="shared" si="12"/>
        <v>380.4</v>
      </c>
      <c r="H150" s="88">
        <f t="shared" si="12"/>
        <v>380.4</v>
      </c>
      <c r="I150" s="118">
        <f t="shared" si="10"/>
        <v>100</v>
      </c>
    </row>
    <row r="151" spans="1:9" ht="40.5" customHeight="1">
      <c r="A151" s="73" t="s">
        <v>408</v>
      </c>
      <c r="B151" s="24">
        <v>816</v>
      </c>
      <c r="C151" s="103" t="s">
        <v>293</v>
      </c>
      <c r="D151" s="154" t="s">
        <v>329</v>
      </c>
      <c r="E151" s="103" t="s">
        <v>265</v>
      </c>
      <c r="F151" s="154"/>
      <c r="G151" s="88">
        <f t="shared" si="12"/>
        <v>380.4</v>
      </c>
      <c r="H151" s="88">
        <f t="shared" si="12"/>
        <v>380.4</v>
      </c>
      <c r="I151" s="118">
        <f t="shared" si="10"/>
        <v>100</v>
      </c>
    </row>
    <row r="152" spans="1:9" ht="27.75" customHeight="1">
      <c r="A152" s="73" t="s">
        <v>595</v>
      </c>
      <c r="B152" s="24">
        <v>816</v>
      </c>
      <c r="C152" s="103" t="s">
        <v>293</v>
      </c>
      <c r="D152" s="154" t="s">
        <v>329</v>
      </c>
      <c r="E152" s="103" t="s">
        <v>265</v>
      </c>
      <c r="F152" s="154" t="s">
        <v>9</v>
      </c>
      <c r="G152" s="88">
        <v>380.4</v>
      </c>
      <c r="H152" s="88">
        <v>380.4</v>
      </c>
      <c r="I152" s="118">
        <f t="shared" si="10"/>
        <v>100</v>
      </c>
    </row>
    <row r="153" spans="1:9" ht="42.75" customHeight="1">
      <c r="A153" s="74" t="s">
        <v>114</v>
      </c>
      <c r="B153" s="41"/>
      <c r="C153" s="61" t="s">
        <v>293</v>
      </c>
      <c r="D153" s="61" t="s">
        <v>329</v>
      </c>
      <c r="E153" s="90" t="s">
        <v>243</v>
      </c>
      <c r="F153" s="62"/>
      <c r="G153" s="32">
        <f>G154+G167+G176</f>
        <v>544.9000000000001</v>
      </c>
      <c r="H153" s="32">
        <f>H154+H167+H176</f>
        <v>539.7</v>
      </c>
      <c r="I153" s="118">
        <f t="shared" si="10"/>
        <v>99.04569645806569</v>
      </c>
    </row>
    <row r="154" spans="1:9" ht="23.25" customHeight="1">
      <c r="A154" s="71" t="s">
        <v>382</v>
      </c>
      <c r="B154" s="41"/>
      <c r="C154" s="61" t="s">
        <v>293</v>
      </c>
      <c r="D154" s="61" t="s">
        <v>329</v>
      </c>
      <c r="E154" s="90" t="s">
        <v>244</v>
      </c>
      <c r="F154" s="62"/>
      <c r="G154" s="32">
        <f>G155+G158+G161+G164</f>
        <v>227.5</v>
      </c>
      <c r="H154" s="32">
        <f>H155+H158+H161+H164</f>
        <v>222.3</v>
      </c>
      <c r="I154" s="118">
        <f t="shared" si="10"/>
        <v>97.71428571428572</v>
      </c>
    </row>
    <row r="155" spans="1:9" ht="61.5" customHeight="1">
      <c r="A155" s="71" t="s">
        <v>476</v>
      </c>
      <c r="B155" s="41"/>
      <c r="C155" s="61" t="s">
        <v>293</v>
      </c>
      <c r="D155" s="61" t="s">
        <v>329</v>
      </c>
      <c r="E155" s="90" t="s">
        <v>245</v>
      </c>
      <c r="F155" s="62"/>
      <c r="G155" s="32">
        <f>G156</f>
        <v>15</v>
      </c>
      <c r="H155" s="32">
        <f>H156</f>
        <v>15</v>
      </c>
      <c r="I155" s="118">
        <f t="shared" si="10"/>
        <v>100</v>
      </c>
    </row>
    <row r="156" spans="1:9" ht="23.25" customHeight="1">
      <c r="A156" s="73" t="s">
        <v>388</v>
      </c>
      <c r="B156" s="41"/>
      <c r="C156" s="61" t="s">
        <v>293</v>
      </c>
      <c r="D156" s="61" t="s">
        <v>329</v>
      </c>
      <c r="E156" s="91" t="s">
        <v>266</v>
      </c>
      <c r="F156" s="62"/>
      <c r="G156" s="32">
        <f>G157</f>
        <v>15</v>
      </c>
      <c r="H156" s="32">
        <f>H157</f>
        <v>15</v>
      </c>
      <c r="I156" s="118">
        <f t="shared" si="10"/>
        <v>100</v>
      </c>
    </row>
    <row r="157" spans="1:9" ht="23.25" customHeight="1">
      <c r="A157" s="73" t="s">
        <v>348</v>
      </c>
      <c r="B157" s="41"/>
      <c r="C157" s="61" t="s">
        <v>293</v>
      </c>
      <c r="D157" s="61" t="s">
        <v>329</v>
      </c>
      <c r="E157" s="91" t="s">
        <v>266</v>
      </c>
      <c r="F157" s="62" t="s">
        <v>339</v>
      </c>
      <c r="G157" s="32">
        <v>15</v>
      </c>
      <c r="H157" s="32">
        <v>15</v>
      </c>
      <c r="I157" s="118">
        <f t="shared" si="10"/>
        <v>100</v>
      </c>
    </row>
    <row r="158" spans="1:9" ht="37.5" customHeight="1">
      <c r="A158" s="78" t="s">
        <v>482</v>
      </c>
      <c r="B158" s="41"/>
      <c r="C158" s="61" t="s">
        <v>293</v>
      </c>
      <c r="D158" s="61" t="s">
        <v>329</v>
      </c>
      <c r="E158" s="90" t="s">
        <v>267</v>
      </c>
      <c r="F158" s="62"/>
      <c r="G158" s="32">
        <f>G159</f>
        <v>2</v>
      </c>
      <c r="H158" s="32">
        <f>H159</f>
        <v>1</v>
      </c>
      <c r="I158" s="118">
        <f t="shared" si="10"/>
        <v>50</v>
      </c>
    </row>
    <row r="159" spans="1:9" ht="23.25" customHeight="1">
      <c r="A159" s="73" t="s">
        <v>388</v>
      </c>
      <c r="B159" s="41"/>
      <c r="C159" s="61" t="s">
        <v>293</v>
      </c>
      <c r="D159" s="61" t="s">
        <v>329</v>
      </c>
      <c r="E159" s="91" t="s">
        <v>268</v>
      </c>
      <c r="F159" s="62"/>
      <c r="G159" s="32">
        <f>G160</f>
        <v>2</v>
      </c>
      <c r="H159" s="32">
        <f>H160</f>
        <v>1</v>
      </c>
      <c r="I159" s="118">
        <f t="shared" si="10"/>
        <v>50</v>
      </c>
    </row>
    <row r="160" spans="1:9" ht="23.25" customHeight="1">
      <c r="A160" s="73" t="s">
        <v>347</v>
      </c>
      <c r="B160" s="41"/>
      <c r="C160" s="61" t="s">
        <v>293</v>
      </c>
      <c r="D160" s="61" t="s">
        <v>329</v>
      </c>
      <c r="E160" s="91" t="s">
        <v>268</v>
      </c>
      <c r="F160" s="62" t="s">
        <v>386</v>
      </c>
      <c r="G160" s="32">
        <v>2</v>
      </c>
      <c r="H160" s="32">
        <v>1</v>
      </c>
      <c r="I160" s="118">
        <f t="shared" si="10"/>
        <v>50</v>
      </c>
    </row>
    <row r="161" spans="1:9" ht="36" customHeight="1">
      <c r="A161" s="71" t="s">
        <v>496</v>
      </c>
      <c r="B161" s="41"/>
      <c r="C161" s="61" t="s">
        <v>293</v>
      </c>
      <c r="D161" s="62" t="s">
        <v>329</v>
      </c>
      <c r="E161" s="91" t="s">
        <v>270</v>
      </c>
      <c r="F161" s="100"/>
      <c r="G161" s="32">
        <f>G162</f>
        <v>10</v>
      </c>
      <c r="H161" s="32">
        <f>H162</f>
        <v>10</v>
      </c>
      <c r="I161" s="118">
        <f t="shared" si="10"/>
        <v>100</v>
      </c>
    </row>
    <row r="162" spans="1:9" ht="25.5" customHeight="1">
      <c r="A162" s="73" t="s">
        <v>388</v>
      </c>
      <c r="B162" s="41"/>
      <c r="C162" s="61" t="s">
        <v>293</v>
      </c>
      <c r="D162" s="62" t="s">
        <v>329</v>
      </c>
      <c r="E162" s="91" t="s">
        <v>269</v>
      </c>
      <c r="F162" s="100"/>
      <c r="G162" s="32">
        <f>G163</f>
        <v>10</v>
      </c>
      <c r="H162" s="32">
        <f>H163</f>
        <v>10</v>
      </c>
      <c r="I162" s="118">
        <f t="shared" si="10"/>
        <v>100</v>
      </c>
    </row>
    <row r="163" spans="1:9" ht="22.5" customHeight="1">
      <c r="A163" s="73" t="s">
        <v>347</v>
      </c>
      <c r="B163" s="41"/>
      <c r="C163" s="61" t="s">
        <v>293</v>
      </c>
      <c r="D163" s="62" t="s">
        <v>329</v>
      </c>
      <c r="E163" s="91" t="s">
        <v>269</v>
      </c>
      <c r="F163" s="100" t="s">
        <v>386</v>
      </c>
      <c r="G163" s="32">
        <v>10</v>
      </c>
      <c r="H163" s="32">
        <v>10</v>
      </c>
      <c r="I163" s="118">
        <f t="shared" si="10"/>
        <v>100</v>
      </c>
    </row>
    <row r="164" spans="1:9" ht="23.25" customHeight="1">
      <c r="A164" s="71" t="s">
        <v>497</v>
      </c>
      <c r="B164" s="41"/>
      <c r="C164" s="61" t="s">
        <v>293</v>
      </c>
      <c r="D164" s="62" t="s">
        <v>329</v>
      </c>
      <c r="E164" s="91" t="s">
        <v>271</v>
      </c>
      <c r="F164" s="100"/>
      <c r="G164" s="32">
        <f>G165</f>
        <v>200.5</v>
      </c>
      <c r="H164" s="32">
        <f>H165</f>
        <v>196.3</v>
      </c>
      <c r="I164" s="118">
        <f t="shared" si="10"/>
        <v>97.90523690773068</v>
      </c>
    </row>
    <row r="165" spans="1:9" ht="39" customHeight="1">
      <c r="A165" s="136" t="s">
        <v>433</v>
      </c>
      <c r="B165" s="41"/>
      <c r="C165" s="61" t="s">
        <v>293</v>
      </c>
      <c r="D165" s="61" t="s">
        <v>329</v>
      </c>
      <c r="E165" s="91" t="s">
        <v>272</v>
      </c>
      <c r="F165" s="62"/>
      <c r="G165" s="32">
        <f>G166</f>
        <v>200.5</v>
      </c>
      <c r="H165" s="32">
        <f>H166</f>
        <v>196.3</v>
      </c>
      <c r="I165" s="118">
        <f t="shared" si="10"/>
        <v>97.90523690773068</v>
      </c>
    </row>
    <row r="166" spans="1:9" ht="23.25" customHeight="1">
      <c r="A166" s="73" t="s">
        <v>348</v>
      </c>
      <c r="B166" s="41"/>
      <c r="C166" s="61" t="s">
        <v>293</v>
      </c>
      <c r="D166" s="61" t="s">
        <v>329</v>
      </c>
      <c r="E166" s="91" t="s">
        <v>272</v>
      </c>
      <c r="F166" s="62" t="s">
        <v>339</v>
      </c>
      <c r="G166" s="32">
        <v>200.5</v>
      </c>
      <c r="H166" s="32">
        <v>196.3</v>
      </c>
      <c r="I166" s="118">
        <f t="shared" si="10"/>
        <v>97.90523690773068</v>
      </c>
    </row>
    <row r="167" spans="1:9" ht="42.75" customHeight="1">
      <c r="A167" s="72" t="s">
        <v>273</v>
      </c>
      <c r="B167" s="41"/>
      <c r="C167" s="61" t="s">
        <v>293</v>
      </c>
      <c r="D167" s="62" t="s">
        <v>329</v>
      </c>
      <c r="E167" s="91" t="s">
        <v>274</v>
      </c>
      <c r="F167" s="100"/>
      <c r="G167" s="32">
        <f>G168+G171</f>
        <v>287.40000000000003</v>
      </c>
      <c r="H167" s="32">
        <f>H168+H171</f>
        <v>287.40000000000003</v>
      </c>
      <c r="I167" s="32">
        <f>I168+I171</f>
        <v>200</v>
      </c>
    </row>
    <row r="168" spans="1:9" ht="37.5" customHeight="1">
      <c r="A168" s="72" t="s">
        <v>518</v>
      </c>
      <c r="B168" s="41"/>
      <c r="C168" s="61" t="s">
        <v>293</v>
      </c>
      <c r="D168" s="62" t="s">
        <v>329</v>
      </c>
      <c r="E168" s="91" t="s">
        <v>275</v>
      </c>
      <c r="F168" s="100"/>
      <c r="G168" s="32">
        <f>G169</f>
        <v>264.3</v>
      </c>
      <c r="H168" s="32">
        <f>H169</f>
        <v>264.3</v>
      </c>
      <c r="I168" s="118">
        <f t="shared" si="10"/>
        <v>100</v>
      </c>
    </row>
    <row r="169" spans="1:9" ht="37.5" customHeight="1">
      <c r="A169" s="73" t="s">
        <v>383</v>
      </c>
      <c r="B169" s="41"/>
      <c r="C169" s="61" t="s">
        <v>293</v>
      </c>
      <c r="D169" s="62" t="s">
        <v>329</v>
      </c>
      <c r="E169" s="91" t="s">
        <v>276</v>
      </c>
      <c r="F169" s="100"/>
      <c r="G169" s="32">
        <f>G170</f>
        <v>264.3</v>
      </c>
      <c r="H169" s="32">
        <f>H170</f>
        <v>264.3</v>
      </c>
      <c r="I169" s="118">
        <f t="shared" si="10"/>
        <v>100</v>
      </c>
    </row>
    <row r="170" spans="1:9" ht="25.5" customHeight="1">
      <c r="A170" s="39" t="s">
        <v>429</v>
      </c>
      <c r="B170" s="41"/>
      <c r="C170" s="61" t="s">
        <v>293</v>
      </c>
      <c r="D170" s="62" t="s">
        <v>329</v>
      </c>
      <c r="E170" s="91" t="s">
        <v>276</v>
      </c>
      <c r="F170" s="100" t="s">
        <v>430</v>
      </c>
      <c r="G170" s="142">
        <v>264.3</v>
      </c>
      <c r="H170" s="32">
        <v>264.3</v>
      </c>
      <c r="I170" s="118">
        <f t="shared" si="10"/>
        <v>100</v>
      </c>
    </row>
    <row r="171" spans="1:9" ht="45.75" customHeight="1">
      <c r="A171" s="71" t="s">
        <v>596</v>
      </c>
      <c r="B171" s="41"/>
      <c r="C171" s="61" t="s">
        <v>293</v>
      </c>
      <c r="D171" s="62" t="s">
        <v>329</v>
      </c>
      <c r="E171" s="91" t="s">
        <v>599</v>
      </c>
      <c r="F171" s="100"/>
      <c r="G171" s="32">
        <f>G172+G174</f>
        <v>23.1</v>
      </c>
      <c r="H171" s="32">
        <f>H172+H174</f>
        <v>23.1</v>
      </c>
      <c r="I171" s="118">
        <f t="shared" si="10"/>
        <v>100</v>
      </c>
    </row>
    <row r="172" spans="1:9" ht="25.5" customHeight="1">
      <c r="A172" s="73" t="s">
        <v>597</v>
      </c>
      <c r="B172" s="41"/>
      <c r="C172" s="61" t="s">
        <v>293</v>
      </c>
      <c r="D172" s="62" t="s">
        <v>329</v>
      </c>
      <c r="E172" s="91" t="s">
        <v>598</v>
      </c>
      <c r="F172" s="100"/>
      <c r="G172" s="32">
        <f>G173</f>
        <v>9</v>
      </c>
      <c r="H172" s="32">
        <f>H173</f>
        <v>9</v>
      </c>
      <c r="I172" s="118">
        <f t="shared" si="10"/>
        <v>100</v>
      </c>
    </row>
    <row r="173" spans="1:9" ht="25.5" customHeight="1">
      <c r="A173" s="73" t="s">
        <v>59</v>
      </c>
      <c r="B173" s="41"/>
      <c r="C173" s="167" t="s">
        <v>293</v>
      </c>
      <c r="D173" s="101" t="s">
        <v>329</v>
      </c>
      <c r="E173" s="168" t="s">
        <v>598</v>
      </c>
      <c r="F173" s="169" t="s">
        <v>339</v>
      </c>
      <c r="G173" s="32">
        <v>9</v>
      </c>
      <c r="H173" s="32">
        <v>9</v>
      </c>
      <c r="I173" s="118">
        <f t="shared" si="10"/>
        <v>100</v>
      </c>
    </row>
    <row r="174" spans="1:9" ht="25.5" customHeight="1">
      <c r="A174" s="73" t="s">
        <v>624</v>
      </c>
      <c r="B174" s="166"/>
      <c r="C174" s="170" t="s">
        <v>293</v>
      </c>
      <c r="D174" s="170" t="s">
        <v>329</v>
      </c>
      <c r="E174" s="91" t="s">
        <v>625</v>
      </c>
      <c r="F174" s="170"/>
      <c r="G174" s="32">
        <f>G175</f>
        <v>14.1</v>
      </c>
      <c r="H174" s="32">
        <f>H175</f>
        <v>14.1</v>
      </c>
      <c r="I174" s="118">
        <f t="shared" si="10"/>
        <v>100</v>
      </c>
    </row>
    <row r="175" spans="1:9" ht="25.5" customHeight="1">
      <c r="A175" s="73" t="s">
        <v>59</v>
      </c>
      <c r="B175" s="166"/>
      <c r="C175" s="170" t="s">
        <v>293</v>
      </c>
      <c r="D175" s="170" t="s">
        <v>329</v>
      </c>
      <c r="E175" s="91" t="s">
        <v>625</v>
      </c>
      <c r="F175" s="170" t="s">
        <v>339</v>
      </c>
      <c r="G175" s="32">
        <v>14.1</v>
      </c>
      <c r="H175" s="32">
        <v>14.1</v>
      </c>
      <c r="I175" s="118">
        <f t="shared" si="10"/>
        <v>100</v>
      </c>
    </row>
    <row r="176" spans="1:9" ht="26.25" customHeight="1">
      <c r="A176" s="71" t="s">
        <v>381</v>
      </c>
      <c r="B176" s="28"/>
      <c r="C176" s="61" t="s">
        <v>293</v>
      </c>
      <c r="D176" s="61" t="s">
        <v>329</v>
      </c>
      <c r="E176" s="97" t="s">
        <v>277</v>
      </c>
      <c r="F176" s="62"/>
      <c r="G176" s="32">
        <f aca="true" t="shared" si="13" ref="G176:H178">G177</f>
        <v>30</v>
      </c>
      <c r="H176" s="32">
        <f t="shared" si="13"/>
        <v>30</v>
      </c>
      <c r="I176" s="118">
        <f t="shared" si="10"/>
        <v>100</v>
      </c>
    </row>
    <row r="177" spans="1:9" ht="42" customHeight="1">
      <c r="A177" s="72" t="s">
        <v>483</v>
      </c>
      <c r="B177" s="28"/>
      <c r="C177" s="61" t="s">
        <v>293</v>
      </c>
      <c r="D177" s="61" t="s">
        <v>329</v>
      </c>
      <c r="E177" s="90" t="s">
        <v>278</v>
      </c>
      <c r="F177" s="62"/>
      <c r="G177" s="32">
        <f t="shared" si="13"/>
        <v>30</v>
      </c>
      <c r="H177" s="32">
        <f t="shared" si="13"/>
        <v>30</v>
      </c>
      <c r="I177" s="118">
        <f t="shared" si="10"/>
        <v>100</v>
      </c>
    </row>
    <row r="178" spans="1:9" ht="42" customHeight="1">
      <c r="A178" s="44" t="s">
        <v>254</v>
      </c>
      <c r="B178" s="28"/>
      <c r="C178" s="61" t="s">
        <v>293</v>
      </c>
      <c r="D178" s="61" t="s">
        <v>329</v>
      </c>
      <c r="E178" s="90" t="s">
        <v>279</v>
      </c>
      <c r="F178" s="62"/>
      <c r="G178" s="32">
        <f t="shared" si="13"/>
        <v>30</v>
      </c>
      <c r="H178" s="32">
        <f t="shared" si="13"/>
        <v>30</v>
      </c>
      <c r="I178" s="118">
        <f t="shared" si="10"/>
        <v>100</v>
      </c>
    </row>
    <row r="179" spans="1:9" ht="28.5" customHeight="1">
      <c r="A179" s="39" t="s">
        <v>429</v>
      </c>
      <c r="B179" s="28"/>
      <c r="C179" s="61" t="s">
        <v>293</v>
      </c>
      <c r="D179" s="61" t="s">
        <v>329</v>
      </c>
      <c r="E179" s="90" t="s">
        <v>279</v>
      </c>
      <c r="F179" s="62" t="s">
        <v>430</v>
      </c>
      <c r="G179" s="142">
        <v>30</v>
      </c>
      <c r="H179" s="32">
        <v>30</v>
      </c>
      <c r="I179" s="118">
        <f t="shared" si="10"/>
        <v>100</v>
      </c>
    </row>
    <row r="180" spans="1:9" ht="46.5" customHeight="1">
      <c r="A180" s="75" t="s">
        <v>110</v>
      </c>
      <c r="B180" s="28"/>
      <c r="C180" s="61" t="s">
        <v>293</v>
      </c>
      <c r="D180" s="61" t="s">
        <v>329</v>
      </c>
      <c r="E180" s="90" t="s">
        <v>246</v>
      </c>
      <c r="F180" s="62"/>
      <c r="G180" s="32">
        <f>G181+G184</f>
        <v>3294.9</v>
      </c>
      <c r="H180" s="32">
        <f>H181+H184</f>
        <v>3294.9</v>
      </c>
      <c r="I180" s="118">
        <f t="shared" si="10"/>
        <v>100</v>
      </c>
    </row>
    <row r="181" spans="1:9" ht="24" customHeight="1">
      <c r="A181" s="79" t="s">
        <v>484</v>
      </c>
      <c r="B181" s="28"/>
      <c r="C181" s="61" t="s">
        <v>293</v>
      </c>
      <c r="D181" s="61" t="s">
        <v>329</v>
      </c>
      <c r="E181" s="90" t="s">
        <v>280</v>
      </c>
      <c r="F181" s="62"/>
      <c r="G181" s="32">
        <f>G182</f>
        <v>45.6</v>
      </c>
      <c r="H181" s="32">
        <f>H182</f>
        <v>45.6</v>
      </c>
      <c r="I181" s="118">
        <f t="shared" si="10"/>
        <v>100</v>
      </c>
    </row>
    <row r="182" spans="1:9" ht="24.75" customHeight="1">
      <c r="A182" s="39" t="s">
        <v>462</v>
      </c>
      <c r="B182" s="28"/>
      <c r="C182" s="61" t="s">
        <v>293</v>
      </c>
      <c r="D182" s="61" t="s">
        <v>329</v>
      </c>
      <c r="E182" s="90" t="s">
        <v>281</v>
      </c>
      <c r="F182" s="62"/>
      <c r="G182" s="32">
        <f>G183</f>
        <v>45.6</v>
      </c>
      <c r="H182" s="32">
        <f>H183</f>
        <v>45.6</v>
      </c>
      <c r="I182" s="118">
        <f t="shared" si="10"/>
        <v>100</v>
      </c>
    </row>
    <row r="183" spans="1:9" ht="24.75" customHeight="1">
      <c r="A183" s="17" t="s">
        <v>348</v>
      </c>
      <c r="B183" s="28"/>
      <c r="C183" s="61" t="s">
        <v>293</v>
      </c>
      <c r="D183" s="61" t="s">
        <v>329</v>
      </c>
      <c r="E183" s="90" t="s">
        <v>281</v>
      </c>
      <c r="F183" s="62" t="s">
        <v>339</v>
      </c>
      <c r="G183" s="32">
        <v>45.6</v>
      </c>
      <c r="H183" s="32">
        <v>45.6</v>
      </c>
      <c r="I183" s="118">
        <f t="shared" si="10"/>
        <v>100</v>
      </c>
    </row>
    <row r="184" spans="1:9" ht="19.5">
      <c r="A184" s="72" t="s">
        <v>485</v>
      </c>
      <c r="B184" s="28"/>
      <c r="C184" s="33" t="s">
        <v>293</v>
      </c>
      <c r="D184" s="33" t="s">
        <v>329</v>
      </c>
      <c r="E184" s="90" t="s">
        <v>282</v>
      </c>
      <c r="F184" s="62"/>
      <c r="G184" s="32">
        <f>G185+G190</f>
        <v>3249.3</v>
      </c>
      <c r="H184" s="32">
        <f>H185+H190</f>
        <v>3249.3</v>
      </c>
      <c r="I184" s="118">
        <f t="shared" si="10"/>
        <v>100</v>
      </c>
    </row>
    <row r="185" spans="1:9" ht="84" customHeight="1">
      <c r="A185" s="17" t="s">
        <v>377</v>
      </c>
      <c r="B185" s="28"/>
      <c r="C185" s="18" t="s">
        <v>293</v>
      </c>
      <c r="D185" s="18" t="s">
        <v>329</v>
      </c>
      <c r="E185" s="90" t="s">
        <v>283</v>
      </c>
      <c r="F185" s="62"/>
      <c r="G185" s="32">
        <f>G186</f>
        <v>3249.3</v>
      </c>
      <c r="H185" s="32">
        <f>H186</f>
        <v>3249.3</v>
      </c>
      <c r="I185" s="118">
        <f t="shared" si="10"/>
        <v>100</v>
      </c>
    </row>
    <row r="186" spans="1:9" ht="18.75" customHeight="1">
      <c r="A186" s="17" t="s">
        <v>387</v>
      </c>
      <c r="B186" s="28"/>
      <c r="C186" s="33" t="s">
        <v>293</v>
      </c>
      <c r="D186" s="33" t="s">
        <v>329</v>
      </c>
      <c r="E186" s="90" t="s">
        <v>283</v>
      </c>
      <c r="F186" s="62" t="s">
        <v>373</v>
      </c>
      <c r="G186" s="32">
        <v>3249.3</v>
      </c>
      <c r="H186" s="34">
        <v>3249.3</v>
      </c>
      <c r="I186" s="118">
        <f t="shared" si="10"/>
        <v>100</v>
      </c>
    </row>
    <row r="187" spans="1:9" ht="1.5" customHeight="1" hidden="1">
      <c r="A187" s="17" t="s">
        <v>355</v>
      </c>
      <c r="B187" s="28"/>
      <c r="C187" s="33" t="s">
        <v>293</v>
      </c>
      <c r="D187" s="33" t="s">
        <v>329</v>
      </c>
      <c r="E187" s="90" t="s">
        <v>356</v>
      </c>
      <c r="F187" s="62"/>
      <c r="G187" s="32">
        <f>G188+G190</f>
        <v>0</v>
      </c>
      <c r="H187" s="34"/>
      <c r="I187" s="118" t="e">
        <f t="shared" si="10"/>
        <v>#DIV/0!</v>
      </c>
    </row>
    <row r="188" spans="1:9" ht="18.75" hidden="1">
      <c r="A188" s="17" t="s">
        <v>384</v>
      </c>
      <c r="B188" s="28"/>
      <c r="C188" s="33" t="s">
        <v>293</v>
      </c>
      <c r="D188" s="33" t="s">
        <v>329</v>
      </c>
      <c r="E188" s="90" t="s">
        <v>385</v>
      </c>
      <c r="F188" s="62"/>
      <c r="G188" s="32">
        <f>G189</f>
        <v>0</v>
      </c>
      <c r="H188" s="34"/>
      <c r="I188" s="118" t="e">
        <f t="shared" si="10"/>
        <v>#DIV/0!</v>
      </c>
    </row>
    <row r="189" spans="1:9" ht="18.75" customHeight="1" hidden="1">
      <c r="A189" s="17" t="s">
        <v>348</v>
      </c>
      <c r="B189" s="28"/>
      <c r="C189" s="33" t="s">
        <v>293</v>
      </c>
      <c r="D189" s="33" t="s">
        <v>329</v>
      </c>
      <c r="E189" s="90" t="s">
        <v>385</v>
      </c>
      <c r="F189" s="62" t="s">
        <v>339</v>
      </c>
      <c r="G189" s="32">
        <v>0</v>
      </c>
      <c r="H189" s="34"/>
      <c r="I189" s="118" t="e">
        <f t="shared" si="10"/>
        <v>#DIV/0!</v>
      </c>
    </row>
    <row r="190" spans="1:9" ht="24.75" customHeight="1" hidden="1">
      <c r="A190" s="17" t="s">
        <v>377</v>
      </c>
      <c r="B190" s="28"/>
      <c r="C190" s="33" t="s">
        <v>293</v>
      </c>
      <c r="D190" s="33" t="s">
        <v>329</v>
      </c>
      <c r="E190" s="90" t="s">
        <v>19</v>
      </c>
      <c r="F190" s="62"/>
      <c r="G190" s="32">
        <f>G191</f>
        <v>0</v>
      </c>
      <c r="H190" s="32">
        <f>H191</f>
        <v>0</v>
      </c>
      <c r="I190" s="118" t="e">
        <f t="shared" si="10"/>
        <v>#DIV/0!</v>
      </c>
    </row>
    <row r="191" spans="1:9" ht="32.25" customHeight="1" hidden="1">
      <c r="A191" s="17" t="s">
        <v>387</v>
      </c>
      <c r="B191" s="28"/>
      <c r="C191" s="33" t="s">
        <v>293</v>
      </c>
      <c r="D191" s="33" t="s">
        <v>329</v>
      </c>
      <c r="E191" s="90" t="s">
        <v>19</v>
      </c>
      <c r="F191" s="62" t="s">
        <v>373</v>
      </c>
      <c r="G191" s="32">
        <v>0</v>
      </c>
      <c r="H191" s="32">
        <v>0</v>
      </c>
      <c r="I191" s="118" t="e">
        <f t="shared" si="10"/>
        <v>#DIV/0!</v>
      </c>
    </row>
    <row r="192" spans="1:9" ht="24.75" customHeight="1">
      <c r="A192" s="19" t="s">
        <v>355</v>
      </c>
      <c r="B192" s="28"/>
      <c r="C192" s="33" t="s">
        <v>293</v>
      </c>
      <c r="D192" s="33" t="s">
        <v>329</v>
      </c>
      <c r="E192" s="90" t="s">
        <v>401</v>
      </c>
      <c r="F192" s="62"/>
      <c r="G192" s="32">
        <f>G193+G197+G215</f>
        <v>1270.1999999999998</v>
      </c>
      <c r="H192" s="32">
        <f>H193+H197+H215</f>
        <v>1258.1</v>
      </c>
      <c r="I192" s="118">
        <f t="shared" si="10"/>
        <v>99.0473941111636</v>
      </c>
    </row>
    <row r="193" spans="1:9" ht="30" customHeight="1">
      <c r="A193" s="39" t="s">
        <v>462</v>
      </c>
      <c r="B193" s="28"/>
      <c r="C193" s="33" t="s">
        <v>293</v>
      </c>
      <c r="D193" s="33" t="s">
        <v>329</v>
      </c>
      <c r="E193" s="90" t="s">
        <v>284</v>
      </c>
      <c r="F193" s="62"/>
      <c r="G193" s="32">
        <f>G194+G195+G196</f>
        <v>1157.1</v>
      </c>
      <c r="H193" s="32">
        <f>H194+H195+H196</f>
        <v>1148.5</v>
      </c>
      <c r="I193" s="118">
        <f t="shared" si="10"/>
        <v>99.25676259614555</v>
      </c>
    </row>
    <row r="194" spans="1:9" ht="27" customHeight="1">
      <c r="A194" s="39" t="s">
        <v>348</v>
      </c>
      <c r="B194" s="28"/>
      <c r="C194" s="33" t="s">
        <v>293</v>
      </c>
      <c r="D194" s="33" t="s">
        <v>329</v>
      </c>
      <c r="E194" s="90" t="s">
        <v>284</v>
      </c>
      <c r="F194" s="62" t="s">
        <v>339</v>
      </c>
      <c r="G194" s="142">
        <v>1037.1</v>
      </c>
      <c r="H194" s="32">
        <v>1028.5</v>
      </c>
      <c r="I194" s="118">
        <f t="shared" si="10"/>
        <v>99.17076463214734</v>
      </c>
    </row>
    <row r="195" spans="1:9" ht="27" customHeight="1" hidden="1">
      <c r="A195" s="39" t="s">
        <v>387</v>
      </c>
      <c r="B195" s="28"/>
      <c r="C195" s="33" t="s">
        <v>293</v>
      </c>
      <c r="D195" s="33" t="s">
        <v>329</v>
      </c>
      <c r="E195" s="90" t="s">
        <v>284</v>
      </c>
      <c r="F195" s="62" t="s">
        <v>373</v>
      </c>
      <c r="G195" s="142">
        <v>0</v>
      </c>
      <c r="H195" s="32">
        <v>0</v>
      </c>
      <c r="I195" s="118" t="e">
        <f t="shared" si="10"/>
        <v>#DIV/0!</v>
      </c>
    </row>
    <row r="196" spans="1:9" ht="29.25" customHeight="1">
      <c r="A196" s="73" t="s">
        <v>435</v>
      </c>
      <c r="B196" s="28"/>
      <c r="C196" s="33" t="s">
        <v>293</v>
      </c>
      <c r="D196" s="33" t="s">
        <v>329</v>
      </c>
      <c r="E196" s="90" t="s">
        <v>284</v>
      </c>
      <c r="F196" s="62" t="s">
        <v>340</v>
      </c>
      <c r="G196" s="142">
        <v>120</v>
      </c>
      <c r="H196" s="32">
        <v>120</v>
      </c>
      <c r="I196" s="118">
        <f t="shared" si="10"/>
        <v>100</v>
      </c>
    </row>
    <row r="197" spans="1:9" ht="24" customHeight="1">
      <c r="A197" s="17" t="s">
        <v>455</v>
      </c>
      <c r="B197" s="28"/>
      <c r="C197" s="33" t="s">
        <v>293</v>
      </c>
      <c r="D197" s="33" t="s">
        <v>329</v>
      </c>
      <c r="E197" s="90" t="s">
        <v>456</v>
      </c>
      <c r="F197" s="62"/>
      <c r="G197" s="142">
        <f>G198+G199</f>
        <v>113.1</v>
      </c>
      <c r="H197" s="32">
        <f>H198+H199</f>
        <v>109.6</v>
      </c>
      <c r="I197" s="118">
        <f t="shared" si="10"/>
        <v>96.9053934571176</v>
      </c>
    </row>
    <row r="198" spans="1:9" ht="41.25" customHeight="1">
      <c r="A198" s="17" t="s">
        <v>348</v>
      </c>
      <c r="B198" s="28"/>
      <c r="C198" s="33" t="s">
        <v>293</v>
      </c>
      <c r="D198" s="33" t="s">
        <v>329</v>
      </c>
      <c r="E198" s="90" t="s">
        <v>456</v>
      </c>
      <c r="F198" s="62" t="s">
        <v>339</v>
      </c>
      <c r="G198" s="142">
        <v>85.8</v>
      </c>
      <c r="H198" s="32">
        <v>82.3</v>
      </c>
      <c r="I198" s="118">
        <f t="shared" si="10"/>
        <v>95.92074592074592</v>
      </c>
    </row>
    <row r="199" spans="1:9" ht="28.5" customHeight="1">
      <c r="A199" s="73" t="s">
        <v>435</v>
      </c>
      <c r="B199" s="28"/>
      <c r="C199" s="33" t="s">
        <v>293</v>
      </c>
      <c r="D199" s="33" t="s">
        <v>329</v>
      </c>
      <c r="E199" s="90" t="s">
        <v>456</v>
      </c>
      <c r="F199" s="62" t="s">
        <v>340</v>
      </c>
      <c r="G199" s="142">
        <v>27.3</v>
      </c>
      <c r="H199" s="32">
        <v>27.3</v>
      </c>
      <c r="I199" s="118">
        <f aca="true" t="shared" si="14" ref="I199:I262">H199/G199*100</f>
        <v>100</v>
      </c>
    </row>
    <row r="200" spans="1:9" ht="30" customHeight="1" hidden="1">
      <c r="A200" s="17" t="s">
        <v>1</v>
      </c>
      <c r="B200" s="28"/>
      <c r="C200" s="33" t="s">
        <v>293</v>
      </c>
      <c r="D200" s="33" t="s">
        <v>329</v>
      </c>
      <c r="E200" s="90" t="s">
        <v>3</v>
      </c>
      <c r="F200" s="62"/>
      <c r="G200" s="32">
        <f>G201</f>
        <v>0</v>
      </c>
      <c r="H200" s="32">
        <f>H201</f>
        <v>0</v>
      </c>
      <c r="I200" s="118" t="e">
        <f t="shared" si="14"/>
        <v>#DIV/0!</v>
      </c>
    </row>
    <row r="201" spans="1:9" ht="30" customHeight="1" hidden="1">
      <c r="A201" s="17" t="s">
        <v>387</v>
      </c>
      <c r="B201" s="28"/>
      <c r="C201" s="33" t="s">
        <v>293</v>
      </c>
      <c r="D201" s="33" t="s">
        <v>329</v>
      </c>
      <c r="E201" s="90" t="s">
        <v>3</v>
      </c>
      <c r="F201" s="62" t="s">
        <v>373</v>
      </c>
      <c r="G201" s="32">
        <v>0</v>
      </c>
      <c r="H201" s="32">
        <v>0</v>
      </c>
      <c r="I201" s="118" t="e">
        <f t="shared" si="14"/>
        <v>#DIV/0!</v>
      </c>
    </row>
    <row r="202" spans="1:9" ht="28.5" customHeight="1" hidden="1">
      <c r="A202" s="17" t="s">
        <v>23</v>
      </c>
      <c r="B202" s="28"/>
      <c r="C202" s="33" t="s">
        <v>293</v>
      </c>
      <c r="D202" s="33" t="s">
        <v>329</v>
      </c>
      <c r="E202" s="93" t="s">
        <v>94</v>
      </c>
      <c r="F202" s="62"/>
      <c r="G202" s="32">
        <f>G203</f>
        <v>0</v>
      </c>
      <c r="H202" s="32">
        <f>H203</f>
        <v>0</v>
      </c>
      <c r="I202" s="118" t="e">
        <f t="shared" si="14"/>
        <v>#DIV/0!</v>
      </c>
    </row>
    <row r="203" spans="1:9" ht="24" customHeight="1" hidden="1">
      <c r="A203" s="17" t="s">
        <v>348</v>
      </c>
      <c r="B203" s="28"/>
      <c r="C203" s="33" t="s">
        <v>293</v>
      </c>
      <c r="D203" s="33" t="s">
        <v>329</v>
      </c>
      <c r="E203" s="93" t="s">
        <v>94</v>
      </c>
      <c r="F203" s="62" t="s">
        <v>339</v>
      </c>
      <c r="G203" s="32">
        <v>0</v>
      </c>
      <c r="H203" s="32"/>
      <c r="I203" s="118" t="e">
        <f t="shared" si="14"/>
        <v>#DIV/0!</v>
      </c>
    </row>
    <row r="204" spans="1:9" ht="27" customHeight="1" hidden="1">
      <c r="A204" s="17" t="s">
        <v>461</v>
      </c>
      <c r="B204" s="28"/>
      <c r="C204" s="33" t="s">
        <v>293</v>
      </c>
      <c r="D204" s="33" t="s">
        <v>329</v>
      </c>
      <c r="E204" s="90" t="s">
        <v>389</v>
      </c>
      <c r="F204" s="62"/>
      <c r="G204" s="32">
        <f>G205</f>
        <v>0</v>
      </c>
      <c r="H204" s="32">
        <f>H205</f>
        <v>0</v>
      </c>
      <c r="I204" s="118" t="e">
        <f t="shared" si="14"/>
        <v>#DIV/0!</v>
      </c>
    </row>
    <row r="205" spans="1:9" ht="25.5" customHeight="1" hidden="1">
      <c r="A205" s="17" t="s">
        <v>462</v>
      </c>
      <c r="B205" s="28"/>
      <c r="C205" s="33" t="s">
        <v>293</v>
      </c>
      <c r="D205" s="33" t="s">
        <v>329</v>
      </c>
      <c r="E205" s="90" t="s">
        <v>391</v>
      </c>
      <c r="F205" s="62"/>
      <c r="G205" s="32">
        <f>G206+G207+G208+G209+G210+G211+G212+G213+G214</f>
        <v>0</v>
      </c>
      <c r="H205" s="32">
        <f>H206+H207+H208+H209+H210+H211+H212+H213+H214</f>
        <v>0</v>
      </c>
      <c r="I205" s="118" t="e">
        <f t="shared" si="14"/>
        <v>#DIV/0!</v>
      </c>
    </row>
    <row r="206" spans="1:9" ht="30" customHeight="1" hidden="1">
      <c r="A206" s="17" t="s">
        <v>348</v>
      </c>
      <c r="B206" s="28"/>
      <c r="C206" s="33" t="s">
        <v>293</v>
      </c>
      <c r="D206" s="33" t="s">
        <v>329</v>
      </c>
      <c r="E206" s="90" t="s">
        <v>391</v>
      </c>
      <c r="F206" s="62" t="s">
        <v>339</v>
      </c>
      <c r="G206" s="32"/>
      <c r="H206" s="32"/>
      <c r="I206" s="118" t="e">
        <f t="shared" si="14"/>
        <v>#DIV/0!</v>
      </c>
    </row>
    <row r="207" spans="1:9" ht="25.5" customHeight="1" hidden="1">
      <c r="A207" s="70" t="s">
        <v>220</v>
      </c>
      <c r="B207" s="28"/>
      <c r="C207" s="33" t="s">
        <v>293</v>
      </c>
      <c r="D207" s="33" t="s">
        <v>329</v>
      </c>
      <c r="E207" s="90" t="s">
        <v>391</v>
      </c>
      <c r="F207" s="62" t="s">
        <v>219</v>
      </c>
      <c r="G207" s="32"/>
      <c r="H207" s="32"/>
      <c r="I207" s="118" t="e">
        <f t="shared" si="14"/>
        <v>#DIV/0!</v>
      </c>
    </row>
    <row r="208" spans="1:9" ht="27" customHeight="1" hidden="1">
      <c r="A208" s="70" t="s">
        <v>347</v>
      </c>
      <c r="B208" s="28"/>
      <c r="C208" s="33" t="s">
        <v>293</v>
      </c>
      <c r="D208" s="33" t="s">
        <v>329</v>
      </c>
      <c r="E208" s="90" t="s">
        <v>391</v>
      </c>
      <c r="F208" s="62" t="s">
        <v>386</v>
      </c>
      <c r="G208" s="32"/>
      <c r="H208" s="32"/>
      <c r="I208" s="118" t="e">
        <f t="shared" si="14"/>
        <v>#DIV/0!</v>
      </c>
    </row>
    <row r="209" spans="1:9" ht="24" customHeight="1" hidden="1">
      <c r="A209" s="17" t="s">
        <v>387</v>
      </c>
      <c r="B209" s="28"/>
      <c r="C209" s="33" t="s">
        <v>293</v>
      </c>
      <c r="D209" s="33" t="s">
        <v>329</v>
      </c>
      <c r="E209" s="90" t="s">
        <v>391</v>
      </c>
      <c r="F209" s="62" t="s">
        <v>373</v>
      </c>
      <c r="G209" s="32"/>
      <c r="H209" s="32"/>
      <c r="I209" s="118" t="e">
        <f t="shared" si="14"/>
        <v>#DIV/0!</v>
      </c>
    </row>
    <row r="210" spans="1:9" ht="24" customHeight="1" hidden="1">
      <c r="A210" s="70" t="s">
        <v>432</v>
      </c>
      <c r="B210" s="28"/>
      <c r="C210" s="33" t="s">
        <v>293</v>
      </c>
      <c r="D210" s="33" t="s">
        <v>329</v>
      </c>
      <c r="E210" s="90" t="s">
        <v>391</v>
      </c>
      <c r="F210" s="62" t="s">
        <v>430</v>
      </c>
      <c r="G210" s="32"/>
      <c r="H210" s="32"/>
      <c r="I210" s="118" t="e">
        <f t="shared" si="14"/>
        <v>#DIV/0!</v>
      </c>
    </row>
    <row r="211" spans="1:9" ht="25.5" customHeight="1" hidden="1">
      <c r="A211" s="17" t="s">
        <v>97</v>
      </c>
      <c r="B211" s="28"/>
      <c r="C211" s="33" t="s">
        <v>293</v>
      </c>
      <c r="D211" s="33" t="s">
        <v>329</v>
      </c>
      <c r="E211" s="90" t="s">
        <v>391</v>
      </c>
      <c r="F211" s="62" t="s">
        <v>98</v>
      </c>
      <c r="G211" s="32"/>
      <c r="H211" s="32"/>
      <c r="I211" s="118" t="e">
        <f t="shared" si="14"/>
        <v>#DIV/0!</v>
      </c>
    </row>
    <row r="212" spans="1:9" ht="22.5" customHeight="1" hidden="1">
      <c r="A212" s="17" t="s">
        <v>221</v>
      </c>
      <c r="B212" s="28"/>
      <c r="C212" s="33" t="s">
        <v>293</v>
      </c>
      <c r="D212" s="33" t="s">
        <v>329</v>
      </c>
      <c r="E212" s="90" t="s">
        <v>391</v>
      </c>
      <c r="F212" s="62" t="s">
        <v>463</v>
      </c>
      <c r="G212" s="32"/>
      <c r="H212" s="32"/>
      <c r="I212" s="118" t="e">
        <f t="shared" si="14"/>
        <v>#DIV/0!</v>
      </c>
    </row>
    <row r="213" spans="1:9" ht="22.5" customHeight="1" hidden="1">
      <c r="A213" s="17" t="s">
        <v>95</v>
      </c>
      <c r="B213" s="28"/>
      <c r="C213" s="33" t="s">
        <v>293</v>
      </c>
      <c r="D213" s="33" t="s">
        <v>329</v>
      </c>
      <c r="E213" s="90" t="s">
        <v>391</v>
      </c>
      <c r="F213" s="62" t="s">
        <v>96</v>
      </c>
      <c r="G213" s="32"/>
      <c r="H213" s="32"/>
      <c r="I213" s="118" t="e">
        <f t="shared" si="14"/>
        <v>#DIV/0!</v>
      </c>
    </row>
    <row r="214" spans="1:9" ht="24" customHeight="1" hidden="1">
      <c r="A214" s="17" t="s">
        <v>39</v>
      </c>
      <c r="B214" s="28"/>
      <c r="C214" s="33" t="s">
        <v>293</v>
      </c>
      <c r="D214" s="33" t="s">
        <v>329</v>
      </c>
      <c r="E214" s="90" t="s">
        <v>391</v>
      </c>
      <c r="F214" s="62" t="s">
        <v>340</v>
      </c>
      <c r="G214" s="32"/>
      <c r="H214" s="32"/>
      <c r="I214" s="118" t="e">
        <f t="shared" si="14"/>
        <v>#DIV/0!</v>
      </c>
    </row>
    <row r="215" spans="1:9" ht="3" customHeight="1" hidden="1">
      <c r="A215" s="39" t="s">
        <v>161</v>
      </c>
      <c r="B215" s="28"/>
      <c r="C215" s="33" t="s">
        <v>293</v>
      </c>
      <c r="D215" s="33" t="s">
        <v>329</v>
      </c>
      <c r="E215" s="90" t="s">
        <v>162</v>
      </c>
      <c r="F215" s="62"/>
      <c r="G215" s="32">
        <f>G216</f>
        <v>0</v>
      </c>
      <c r="H215" s="32">
        <f>H216</f>
        <v>0</v>
      </c>
      <c r="I215" s="118" t="e">
        <f t="shared" si="14"/>
        <v>#DIV/0!</v>
      </c>
    </row>
    <row r="216" spans="1:9" ht="21" customHeight="1" hidden="1">
      <c r="A216" s="17" t="s">
        <v>348</v>
      </c>
      <c r="B216" s="28"/>
      <c r="C216" s="33" t="s">
        <v>293</v>
      </c>
      <c r="D216" s="33" t="s">
        <v>329</v>
      </c>
      <c r="E216" s="90" t="s">
        <v>162</v>
      </c>
      <c r="F216" s="62" t="s">
        <v>339</v>
      </c>
      <c r="G216" s="32">
        <v>0</v>
      </c>
      <c r="H216" s="32">
        <v>0</v>
      </c>
      <c r="I216" s="118" t="e">
        <f t="shared" si="14"/>
        <v>#DIV/0!</v>
      </c>
    </row>
    <row r="217" spans="1:9" ht="21" customHeight="1">
      <c r="A217" s="19" t="s">
        <v>54</v>
      </c>
      <c r="B217" s="28"/>
      <c r="C217" s="33" t="s">
        <v>295</v>
      </c>
      <c r="D217" s="33"/>
      <c r="E217" s="90"/>
      <c r="F217" s="62"/>
      <c r="G217" s="32">
        <f aca="true" t="shared" si="15" ref="G217:H219">G218</f>
        <v>373.2</v>
      </c>
      <c r="H217" s="32">
        <f t="shared" si="15"/>
        <v>373.2</v>
      </c>
      <c r="I217" s="118">
        <f t="shared" si="14"/>
        <v>100</v>
      </c>
    </row>
    <row r="218" spans="1:9" ht="21" customHeight="1">
      <c r="A218" s="17" t="s">
        <v>116</v>
      </c>
      <c r="B218" s="28"/>
      <c r="C218" s="33" t="s">
        <v>295</v>
      </c>
      <c r="D218" s="33" t="s">
        <v>302</v>
      </c>
      <c r="E218" s="90"/>
      <c r="F218" s="62"/>
      <c r="G218" s="32">
        <f>G219</f>
        <v>373.2</v>
      </c>
      <c r="H218" s="32">
        <f t="shared" si="15"/>
        <v>373.2</v>
      </c>
      <c r="I218" s="118">
        <f t="shared" si="14"/>
        <v>100</v>
      </c>
    </row>
    <row r="219" spans="1:9" ht="35.25" customHeight="1">
      <c r="A219" s="17" t="s">
        <v>654</v>
      </c>
      <c r="B219" s="28"/>
      <c r="C219" s="33" t="s">
        <v>295</v>
      </c>
      <c r="D219" s="33" t="s">
        <v>302</v>
      </c>
      <c r="E219" s="90" t="s">
        <v>526</v>
      </c>
      <c r="F219" s="62"/>
      <c r="G219" s="32">
        <f>G220</f>
        <v>373.2</v>
      </c>
      <c r="H219" s="32">
        <f t="shared" si="15"/>
        <v>373.2</v>
      </c>
      <c r="I219" s="118">
        <f t="shared" si="14"/>
        <v>100</v>
      </c>
    </row>
    <row r="220" spans="1:9" ht="21" customHeight="1">
      <c r="A220" s="17" t="s">
        <v>467</v>
      </c>
      <c r="B220" s="28"/>
      <c r="C220" s="33" t="s">
        <v>295</v>
      </c>
      <c r="D220" s="33" t="s">
        <v>302</v>
      </c>
      <c r="E220" s="90" t="s">
        <v>526</v>
      </c>
      <c r="F220" s="62" t="s">
        <v>337</v>
      </c>
      <c r="G220" s="32">
        <v>373.2</v>
      </c>
      <c r="H220" s="32">
        <v>373.2</v>
      </c>
      <c r="I220" s="118">
        <f t="shared" si="14"/>
        <v>100</v>
      </c>
    </row>
    <row r="221" spans="1:9" ht="31.5" customHeight="1">
      <c r="A221" s="19" t="s">
        <v>380</v>
      </c>
      <c r="B221" s="28"/>
      <c r="C221" s="29" t="s">
        <v>302</v>
      </c>
      <c r="D221" s="33"/>
      <c r="E221" s="90"/>
      <c r="F221" s="62"/>
      <c r="G221" s="32">
        <f>G222</f>
        <v>635.8</v>
      </c>
      <c r="H221" s="32">
        <f>H222</f>
        <v>567.1</v>
      </c>
      <c r="I221" s="118">
        <f t="shared" si="14"/>
        <v>89.1947153192828</v>
      </c>
    </row>
    <row r="222" spans="1:9" ht="45" customHeight="1">
      <c r="A222" s="17" t="s">
        <v>160</v>
      </c>
      <c r="B222" s="28"/>
      <c r="C222" s="29" t="s">
        <v>302</v>
      </c>
      <c r="D222" s="29" t="s">
        <v>313</v>
      </c>
      <c r="E222" s="90"/>
      <c r="F222" s="62"/>
      <c r="G222" s="32">
        <f>G223</f>
        <v>635.8</v>
      </c>
      <c r="H222" s="32">
        <f>H223</f>
        <v>567.1</v>
      </c>
      <c r="I222" s="118">
        <f t="shared" si="14"/>
        <v>89.1947153192828</v>
      </c>
    </row>
    <row r="223" spans="1:9" ht="43.5" customHeight="1">
      <c r="A223" s="74" t="s">
        <v>114</v>
      </c>
      <c r="B223" s="28"/>
      <c r="C223" s="33" t="s">
        <v>302</v>
      </c>
      <c r="D223" s="33" t="s">
        <v>313</v>
      </c>
      <c r="E223" s="90" t="s">
        <v>243</v>
      </c>
      <c r="F223" s="62"/>
      <c r="G223" s="32">
        <f aca="true" t="shared" si="16" ref="G223:H226">G224</f>
        <v>635.8</v>
      </c>
      <c r="H223" s="32">
        <f t="shared" si="16"/>
        <v>567.1</v>
      </c>
      <c r="I223" s="118">
        <f t="shared" si="14"/>
        <v>89.1947153192828</v>
      </c>
    </row>
    <row r="224" spans="1:9" ht="26.25" customHeight="1">
      <c r="A224" s="71" t="s">
        <v>382</v>
      </c>
      <c r="B224" s="28"/>
      <c r="C224" s="33" t="s">
        <v>302</v>
      </c>
      <c r="D224" s="33" t="s">
        <v>313</v>
      </c>
      <c r="E224" s="90" t="s">
        <v>244</v>
      </c>
      <c r="F224" s="62"/>
      <c r="G224" s="32">
        <f t="shared" si="16"/>
        <v>635.8</v>
      </c>
      <c r="H224" s="32">
        <f t="shared" si="16"/>
        <v>567.1</v>
      </c>
      <c r="I224" s="118">
        <f t="shared" si="14"/>
        <v>89.1947153192828</v>
      </c>
    </row>
    <row r="225" spans="1:9" ht="39">
      <c r="A225" s="71" t="s">
        <v>527</v>
      </c>
      <c r="B225" s="28"/>
      <c r="C225" s="33" t="s">
        <v>302</v>
      </c>
      <c r="D225" s="33" t="s">
        <v>313</v>
      </c>
      <c r="E225" s="90" t="s">
        <v>514</v>
      </c>
      <c r="F225" s="62"/>
      <c r="G225" s="32">
        <f>G226</f>
        <v>635.8</v>
      </c>
      <c r="H225" s="32">
        <f t="shared" si="16"/>
        <v>567.1</v>
      </c>
      <c r="I225" s="118">
        <f t="shared" si="14"/>
        <v>89.1947153192828</v>
      </c>
    </row>
    <row r="226" spans="1:9" ht="37.5">
      <c r="A226" s="36" t="s">
        <v>345</v>
      </c>
      <c r="B226" s="28"/>
      <c r="C226" s="33" t="s">
        <v>302</v>
      </c>
      <c r="D226" s="33" t="s">
        <v>313</v>
      </c>
      <c r="E226" s="90" t="s">
        <v>515</v>
      </c>
      <c r="F226" s="62"/>
      <c r="G226" s="32">
        <f t="shared" si="16"/>
        <v>635.8</v>
      </c>
      <c r="H226" s="32">
        <f t="shared" si="16"/>
        <v>567.1</v>
      </c>
      <c r="I226" s="118">
        <f t="shared" si="14"/>
        <v>89.1947153192828</v>
      </c>
    </row>
    <row r="227" spans="1:9" ht="18.75">
      <c r="A227" s="36" t="s">
        <v>349</v>
      </c>
      <c r="B227" s="28"/>
      <c r="C227" s="33" t="s">
        <v>302</v>
      </c>
      <c r="D227" s="33" t="s">
        <v>313</v>
      </c>
      <c r="E227" s="90" t="s">
        <v>515</v>
      </c>
      <c r="F227" s="62" t="s">
        <v>339</v>
      </c>
      <c r="G227" s="142">
        <v>635.8</v>
      </c>
      <c r="H227" s="32">
        <v>567.1</v>
      </c>
      <c r="I227" s="118">
        <f t="shared" si="14"/>
        <v>89.1947153192828</v>
      </c>
    </row>
    <row r="228" spans="1:9" ht="18.75" hidden="1">
      <c r="A228" s="132" t="s">
        <v>77</v>
      </c>
      <c r="B228" s="126"/>
      <c r="C228" s="133" t="s">
        <v>302</v>
      </c>
      <c r="D228" s="133" t="s">
        <v>78</v>
      </c>
      <c r="E228" s="128"/>
      <c r="F228" s="129"/>
      <c r="G228" s="130">
        <f aca="true" t="shared" si="17" ref="G228:H231">G229</f>
        <v>0</v>
      </c>
      <c r="H228" s="130">
        <f t="shared" si="17"/>
        <v>0</v>
      </c>
      <c r="I228" s="118" t="e">
        <f t="shared" si="14"/>
        <v>#DIV/0!</v>
      </c>
    </row>
    <row r="229" spans="1:9" ht="37.5" hidden="1">
      <c r="A229" s="134" t="s">
        <v>86</v>
      </c>
      <c r="B229" s="126"/>
      <c r="C229" s="127" t="s">
        <v>302</v>
      </c>
      <c r="D229" s="127" t="s">
        <v>78</v>
      </c>
      <c r="E229" s="128" t="s">
        <v>402</v>
      </c>
      <c r="F229" s="129"/>
      <c r="G229" s="130">
        <f t="shared" si="17"/>
        <v>0</v>
      </c>
      <c r="H229" s="130">
        <f t="shared" si="17"/>
        <v>0</v>
      </c>
      <c r="I229" s="118" t="e">
        <f t="shared" si="14"/>
        <v>#DIV/0!</v>
      </c>
    </row>
    <row r="230" spans="1:9" ht="19.5" hidden="1">
      <c r="A230" s="135" t="s">
        <v>382</v>
      </c>
      <c r="B230" s="126"/>
      <c r="C230" s="127" t="s">
        <v>302</v>
      </c>
      <c r="D230" s="127" t="s">
        <v>78</v>
      </c>
      <c r="E230" s="128" t="s">
        <v>80</v>
      </c>
      <c r="F230" s="129"/>
      <c r="G230" s="130">
        <f t="shared" si="17"/>
        <v>0</v>
      </c>
      <c r="H230" s="130">
        <f t="shared" si="17"/>
        <v>0</v>
      </c>
      <c r="I230" s="118" t="e">
        <f t="shared" si="14"/>
        <v>#DIV/0!</v>
      </c>
    </row>
    <row r="231" spans="1:9" ht="23.25" customHeight="1" hidden="1">
      <c r="A231" s="131" t="s">
        <v>79</v>
      </c>
      <c r="B231" s="126"/>
      <c r="C231" s="127" t="s">
        <v>302</v>
      </c>
      <c r="D231" s="127" t="s">
        <v>78</v>
      </c>
      <c r="E231" s="128" t="s">
        <v>80</v>
      </c>
      <c r="F231" s="129"/>
      <c r="G231" s="130">
        <f t="shared" si="17"/>
        <v>0</v>
      </c>
      <c r="H231" s="130">
        <f t="shared" si="17"/>
        <v>0</v>
      </c>
      <c r="I231" s="118" t="e">
        <f t="shared" si="14"/>
        <v>#DIV/0!</v>
      </c>
    </row>
    <row r="232" spans="1:9" ht="18.75" hidden="1">
      <c r="A232" s="131" t="s">
        <v>349</v>
      </c>
      <c r="B232" s="126"/>
      <c r="C232" s="127" t="s">
        <v>302</v>
      </c>
      <c r="D232" s="127" t="s">
        <v>78</v>
      </c>
      <c r="E232" s="128" t="s">
        <v>80</v>
      </c>
      <c r="F232" s="129" t="s">
        <v>339</v>
      </c>
      <c r="G232" s="130">
        <v>0</v>
      </c>
      <c r="H232" s="130">
        <v>0</v>
      </c>
      <c r="I232" s="118" t="e">
        <f t="shared" si="14"/>
        <v>#DIV/0!</v>
      </c>
    </row>
    <row r="233" spans="1:9" ht="19.5" customHeight="1">
      <c r="A233" s="19" t="s">
        <v>354</v>
      </c>
      <c r="B233" s="28"/>
      <c r="C233" s="29" t="s">
        <v>298</v>
      </c>
      <c r="D233" s="33"/>
      <c r="E233" s="90"/>
      <c r="F233" s="62"/>
      <c r="G233" s="32">
        <f>G240+G249+G269+G264</f>
        <v>26138.300000000003</v>
      </c>
      <c r="H233" s="32">
        <f>H240+H249+H269+H264</f>
        <v>25088.9</v>
      </c>
      <c r="I233" s="118">
        <f t="shared" si="14"/>
        <v>95.98520179200636</v>
      </c>
    </row>
    <row r="234" spans="1:9" ht="18.75" hidden="1">
      <c r="A234" s="17" t="s">
        <v>437</v>
      </c>
      <c r="B234" s="28"/>
      <c r="C234" s="29" t="s">
        <v>298</v>
      </c>
      <c r="D234" s="29" t="s">
        <v>368</v>
      </c>
      <c r="E234" s="90"/>
      <c r="F234" s="62"/>
      <c r="G234" s="32">
        <f>G235</f>
        <v>0</v>
      </c>
      <c r="H234" s="34"/>
      <c r="I234" s="118" t="e">
        <f t="shared" si="14"/>
        <v>#DIV/0!</v>
      </c>
    </row>
    <row r="235" spans="1:9" ht="37.5" hidden="1">
      <c r="A235" s="35" t="s">
        <v>371</v>
      </c>
      <c r="B235" s="28"/>
      <c r="C235" s="33" t="s">
        <v>298</v>
      </c>
      <c r="D235" s="33" t="s">
        <v>368</v>
      </c>
      <c r="E235" s="90" t="s">
        <v>407</v>
      </c>
      <c r="F235" s="62"/>
      <c r="G235" s="32">
        <f>G236+G238</f>
        <v>0</v>
      </c>
      <c r="H235" s="34"/>
      <c r="I235" s="118" t="e">
        <f t="shared" si="14"/>
        <v>#DIV/0!</v>
      </c>
    </row>
    <row r="236" spans="1:9" ht="37.5" hidden="1">
      <c r="A236" s="17" t="s">
        <v>438</v>
      </c>
      <c r="B236" s="28"/>
      <c r="C236" s="33" t="s">
        <v>298</v>
      </c>
      <c r="D236" s="33" t="s">
        <v>368</v>
      </c>
      <c r="E236" s="90" t="s">
        <v>439</v>
      </c>
      <c r="F236" s="62"/>
      <c r="G236" s="32">
        <f>G237</f>
        <v>0</v>
      </c>
      <c r="H236" s="34"/>
      <c r="I236" s="118" t="e">
        <f t="shared" si="14"/>
        <v>#DIV/0!</v>
      </c>
    </row>
    <row r="237" spans="1:9" ht="18.75" hidden="1">
      <c r="A237" s="17" t="s">
        <v>364</v>
      </c>
      <c r="B237" s="28"/>
      <c r="C237" s="33" t="s">
        <v>298</v>
      </c>
      <c r="D237" s="33" t="s">
        <v>368</v>
      </c>
      <c r="E237" s="90" t="s">
        <v>439</v>
      </c>
      <c r="F237" s="62" t="s">
        <v>342</v>
      </c>
      <c r="G237" s="32">
        <v>0</v>
      </c>
      <c r="H237" s="34"/>
      <c r="I237" s="118" t="e">
        <f t="shared" si="14"/>
        <v>#DIV/0!</v>
      </c>
    </row>
    <row r="238" spans="1:9" ht="37.5" hidden="1">
      <c r="A238" s="17" t="s">
        <v>440</v>
      </c>
      <c r="B238" s="28"/>
      <c r="C238" s="33" t="s">
        <v>298</v>
      </c>
      <c r="D238" s="33" t="s">
        <v>368</v>
      </c>
      <c r="E238" s="90" t="s">
        <v>441</v>
      </c>
      <c r="F238" s="62"/>
      <c r="G238" s="32">
        <f>G239</f>
        <v>0</v>
      </c>
      <c r="H238" s="34"/>
      <c r="I238" s="118" t="e">
        <f t="shared" si="14"/>
        <v>#DIV/0!</v>
      </c>
    </row>
    <row r="239" spans="1:9" ht="18.75" hidden="1">
      <c r="A239" s="17" t="s">
        <v>364</v>
      </c>
      <c r="B239" s="28"/>
      <c r="C239" s="33" t="s">
        <v>298</v>
      </c>
      <c r="D239" s="33" t="s">
        <v>368</v>
      </c>
      <c r="E239" s="90" t="s">
        <v>441</v>
      </c>
      <c r="F239" s="62" t="s">
        <v>342</v>
      </c>
      <c r="G239" s="32">
        <v>0</v>
      </c>
      <c r="H239" s="34"/>
      <c r="I239" s="118" t="e">
        <f t="shared" si="14"/>
        <v>#DIV/0!</v>
      </c>
    </row>
    <row r="240" spans="1:9" ht="18.75">
      <c r="A240" s="19" t="s">
        <v>99</v>
      </c>
      <c r="B240" s="28"/>
      <c r="C240" s="29" t="s">
        <v>298</v>
      </c>
      <c r="D240" s="29" t="s">
        <v>304</v>
      </c>
      <c r="E240" s="90"/>
      <c r="F240" s="62"/>
      <c r="G240" s="32">
        <f aca="true" t="shared" si="18" ref="G240:H243">G241</f>
        <v>7082.4</v>
      </c>
      <c r="H240" s="32">
        <f t="shared" si="18"/>
        <v>7070.4</v>
      </c>
      <c r="I240" s="118">
        <f t="shared" si="14"/>
        <v>99.83056590986106</v>
      </c>
    </row>
    <row r="241" spans="1:9" ht="37.5">
      <c r="A241" s="55" t="s">
        <v>136</v>
      </c>
      <c r="B241" s="28"/>
      <c r="C241" s="18" t="s">
        <v>298</v>
      </c>
      <c r="D241" s="18" t="s">
        <v>304</v>
      </c>
      <c r="E241" s="90" t="s">
        <v>399</v>
      </c>
      <c r="F241" s="62"/>
      <c r="G241" s="32">
        <f>G242</f>
        <v>7082.4</v>
      </c>
      <c r="H241" s="32">
        <f t="shared" si="18"/>
        <v>7070.4</v>
      </c>
      <c r="I241" s="118">
        <f t="shared" si="14"/>
        <v>99.83056590986106</v>
      </c>
    </row>
    <row r="242" spans="1:9" ht="37.5" customHeight="1">
      <c r="A242" s="72" t="s">
        <v>528</v>
      </c>
      <c r="B242" s="28"/>
      <c r="C242" s="18" t="s">
        <v>298</v>
      </c>
      <c r="D242" s="18" t="s">
        <v>304</v>
      </c>
      <c r="E242" s="90" t="s">
        <v>529</v>
      </c>
      <c r="F242" s="62"/>
      <c r="G242" s="32">
        <f>G245+G247</f>
        <v>7082.4</v>
      </c>
      <c r="H242" s="32">
        <f>H245+H247</f>
        <v>7070.4</v>
      </c>
      <c r="I242" s="118">
        <f t="shared" si="14"/>
        <v>99.83056590986106</v>
      </c>
    </row>
    <row r="243" spans="1:9" ht="0.75" customHeight="1" hidden="1">
      <c r="A243" s="17" t="s">
        <v>100</v>
      </c>
      <c r="B243" s="28"/>
      <c r="C243" s="33" t="s">
        <v>298</v>
      </c>
      <c r="D243" s="33" t="s">
        <v>304</v>
      </c>
      <c r="E243" s="90" t="s">
        <v>101</v>
      </c>
      <c r="F243" s="62"/>
      <c r="G243" s="32">
        <f t="shared" si="18"/>
        <v>0</v>
      </c>
      <c r="H243" s="32">
        <f t="shared" si="18"/>
        <v>0</v>
      </c>
      <c r="I243" s="118" t="e">
        <f t="shared" si="14"/>
        <v>#DIV/0!</v>
      </c>
    </row>
    <row r="244" spans="1:9" ht="18.75" hidden="1">
      <c r="A244" s="17" t="s">
        <v>349</v>
      </c>
      <c r="B244" s="28"/>
      <c r="C244" s="33" t="s">
        <v>298</v>
      </c>
      <c r="D244" s="33" t="s">
        <v>304</v>
      </c>
      <c r="E244" s="90" t="s">
        <v>101</v>
      </c>
      <c r="F244" s="62" t="s">
        <v>339</v>
      </c>
      <c r="G244" s="32">
        <v>0</v>
      </c>
      <c r="H244" s="32">
        <v>0</v>
      </c>
      <c r="I244" s="118" t="e">
        <f t="shared" si="14"/>
        <v>#DIV/0!</v>
      </c>
    </row>
    <row r="245" spans="1:9" ht="42" customHeight="1">
      <c r="A245" s="17" t="s">
        <v>217</v>
      </c>
      <c r="B245" s="28"/>
      <c r="C245" s="33" t="s">
        <v>298</v>
      </c>
      <c r="D245" s="33" t="s">
        <v>304</v>
      </c>
      <c r="E245" s="90" t="s">
        <v>530</v>
      </c>
      <c r="F245" s="62"/>
      <c r="G245" s="32">
        <f>G246</f>
        <v>2918.4</v>
      </c>
      <c r="H245" s="32">
        <f>H246</f>
        <v>2918.4</v>
      </c>
      <c r="I245" s="118">
        <f t="shared" si="14"/>
        <v>100</v>
      </c>
    </row>
    <row r="246" spans="1:9" ht="21.75" customHeight="1">
      <c r="A246" s="17" t="s">
        <v>348</v>
      </c>
      <c r="B246" s="28"/>
      <c r="C246" s="33" t="s">
        <v>298</v>
      </c>
      <c r="D246" s="33" t="s">
        <v>304</v>
      </c>
      <c r="E246" s="90" t="s">
        <v>530</v>
      </c>
      <c r="F246" s="62" t="s">
        <v>339</v>
      </c>
      <c r="G246" s="32">
        <v>2918.4</v>
      </c>
      <c r="H246" s="32">
        <v>2918.4</v>
      </c>
      <c r="I246" s="118">
        <f t="shared" si="14"/>
        <v>100</v>
      </c>
    </row>
    <row r="247" spans="1:9" ht="56.25">
      <c r="A247" s="17" t="s">
        <v>673</v>
      </c>
      <c r="B247" s="28"/>
      <c r="C247" s="33" t="s">
        <v>298</v>
      </c>
      <c r="D247" s="33" t="s">
        <v>304</v>
      </c>
      <c r="E247" s="90" t="s">
        <v>674</v>
      </c>
      <c r="F247" s="62"/>
      <c r="G247" s="142">
        <f>G248</f>
        <v>4164</v>
      </c>
      <c r="H247" s="142">
        <f>H248</f>
        <v>4152</v>
      </c>
      <c r="I247" s="118">
        <f t="shared" si="14"/>
        <v>99.71181556195965</v>
      </c>
    </row>
    <row r="248" spans="1:9" ht="21.75" customHeight="1">
      <c r="A248" s="17" t="s">
        <v>348</v>
      </c>
      <c r="B248" s="28"/>
      <c r="C248" s="33" t="s">
        <v>298</v>
      </c>
      <c r="D248" s="33" t="s">
        <v>304</v>
      </c>
      <c r="E248" s="90" t="s">
        <v>674</v>
      </c>
      <c r="F248" s="62" t="s">
        <v>339</v>
      </c>
      <c r="G248" s="142">
        <v>4164</v>
      </c>
      <c r="H248" s="142">
        <v>4152</v>
      </c>
      <c r="I248" s="118">
        <f t="shared" si="14"/>
        <v>99.71181556195965</v>
      </c>
    </row>
    <row r="249" spans="1:9" ht="18.75">
      <c r="A249" s="17" t="s">
        <v>442</v>
      </c>
      <c r="B249" s="28"/>
      <c r="C249" s="66" t="s">
        <v>298</v>
      </c>
      <c r="D249" s="66" t="s">
        <v>303</v>
      </c>
      <c r="E249" s="93"/>
      <c r="F249" s="99"/>
      <c r="G249" s="142">
        <f>G250</f>
        <v>13783.300000000001</v>
      </c>
      <c r="H249" s="142">
        <f>H250</f>
        <v>12745.9</v>
      </c>
      <c r="I249" s="118">
        <f t="shared" si="14"/>
        <v>92.47350054050915</v>
      </c>
    </row>
    <row r="250" spans="1:9" ht="52.5" customHeight="1">
      <c r="A250" s="55" t="s">
        <v>137</v>
      </c>
      <c r="B250" s="28"/>
      <c r="C250" s="18" t="s">
        <v>298</v>
      </c>
      <c r="D250" s="18" t="s">
        <v>303</v>
      </c>
      <c r="E250" s="90" t="s">
        <v>285</v>
      </c>
      <c r="F250" s="62"/>
      <c r="G250" s="32">
        <f>G251+G260</f>
        <v>13783.300000000001</v>
      </c>
      <c r="H250" s="32">
        <f>H251+H260</f>
        <v>12745.9</v>
      </c>
      <c r="I250" s="118">
        <f t="shared" si="14"/>
        <v>92.47350054050915</v>
      </c>
    </row>
    <row r="251" spans="1:9" ht="39">
      <c r="A251" s="72" t="s">
        <v>55</v>
      </c>
      <c r="B251" s="28"/>
      <c r="C251" s="18" t="s">
        <v>298</v>
      </c>
      <c r="D251" s="18" t="s">
        <v>303</v>
      </c>
      <c r="E251" s="90" t="s">
        <v>286</v>
      </c>
      <c r="F251" s="62"/>
      <c r="G251" s="32">
        <f>G252+G255</f>
        <v>13211.400000000001</v>
      </c>
      <c r="H251" s="32">
        <f>H252+H255</f>
        <v>12174</v>
      </c>
      <c r="I251" s="118">
        <f t="shared" si="14"/>
        <v>92.14769063081883</v>
      </c>
    </row>
    <row r="252" spans="1:9" ht="39">
      <c r="A252" s="72" t="s">
        <v>486</v>
      </c>
      <c r="B252" s="28"/>
      <c r="C252" s="33" t="s">
        <v>298</v>
      </c>
      <c r="D252" s="33" t="s">
        <v>303</v>
      </c>
      <c r="E252" s="90" t="s">
        <v>626</v>
      </c>
      <c r="F252" s="62"/>
      <c r="G252" s="32">
        <f>G253</f>
        <v>1600</v>
      </c>
      <c r="H252" s="32">
        <f>H253</f>
        <v>1600</v>
      </c>
      <c r="I252" s="118">
        <f t="shared" si="14"/>
        <v>100</v>
      </c>
    </row>
    <row r="253" spans="1:9" ht="37.5">
      <c r="A253" s="17" t="s">
        <v>0</v>
      </c>
      <c r="B253" s="28"/>
      <c r="C253" s="33" t="s">
        <v>298</v>
      </c>
      <c r="D253" s="33" t="s">
        <v>303</v>
      </c>
      <c r="E253" s="90" t="s">
        <v>626</v>
      </c>
      <c r="F253" s="62"/>
      <c r="G253" s="32">
        <f>G254</f>
        <v>1600</v>
      </c>
      <c r="H253" s="32">
        <f>H254</f>
        <v>1600</v>
      </c>
      <c r="I253" s="118">
        <f t="shared" si="14"/>
        <v>100</v>
      </c>
    </row>
    <row r="254" spans="1:9" ht="18.75">
      <c r="A254" s="40" t="s">
        <v>349</v>
      </c>
      <c r="B254" s="28"/>
      <c r="C254" s="33" t="s">
        <v>298</v>
      </c>
      <c r="D254" s="33" t="s">
        <v>303</v>
      </c>
      <c r="E254" s="90" t="s">
        <v>626</v>
      </c>
      <c r="F254" s="62" t="s">
        <v>339</v>
      </c>
      <c r="G254" s="32">
        <v>1600</v>
      </c>
      <c r="H254" s="32">
        <v>1600</v>
      </c>
      <c r="I254" s="118">
        <f t="shared" si="14"/>
        <v>100</v>
      </c>
    </row>
    <row r="255" spans="1:9" ht="39">
      <c r="A255" s="72" t="s">
        <v>487</v>
      </c>
      <c r="B255" s="187"/>
      <c r="C255" s="107" t="s">
        <v>298</v>
      </c>
      <c r="D255" s="107" t="s">
        <v>303</v>
      </c>
      <c r="E255" s="90" t="s">
        <v>531</v>
      </c>
      <c r="F255" s="62"/>
      <c r="G255" s="32">
        <f>G256+G258</f>
        <v>11611.400000000001</v>
      </c>
      <c r="H255" s="32">
        <f>H256+H258</f>
        <v>10574</v>
      </c>
      <c r="I255" s="118">
        <f t="shared" si="14"/>
        <v>91.06567683483472</v>
      </c>
    </row>
    <row r="256" spans="1:9" ht="18.75">
      <c r="A256" s="39" t="s">
        <v>403</v>
      </c>
      <c r="B256" s="189"/>
      <c r="C256" s="171" t="s">
        <v>298</v>
      </c>
      <c r="D256" s="171" t="s">
        <v>303</v>
      </c>
      <c r="E256" s="90" t="s">
        <v>532</v>
      </c>
      <c r="F256" s="62"/>
      <c r="G256" s="32">
        <f>G257</f>
        <v>9636.2</v>
      </c>
      <c r="H256" s="32">
        <f>H257</f>
        <v>8598.8</v>
      </c>
      <c r="I256" s="118">
        <f t="shared" si="14"/>
        <v>89.23434548888565</v>
      </c>
    </row>
    <row r="257" spans="1:9" ht="18.75">
      <c r="A257" s="190" t="s">
        <v>349</v>
      </c>
      <c r="B257" s="28"/>
      <c r="C257" s="33" t="s">
        <v>298</v>
      </c>
      <c r="D257" s="33" t="s">
        <v>303</v>
      </c>
      <c r="E257" s="90" t="s">
        <v>532</v>
      </c>
      <c r="F257" s="62" t="s">
        <v>339</v>
      </c>
      <c r="G257" s="32">
        <v>9636.2</v>
      </c>
      <c r="H257" s="142">
        <v>8598.8</v>
      </c>
      <c r="I257" s="118">
        <f t="shared" si="14"/>
        <v>89.23434548888565</v>
      </c>
    </row>
    <row r="258" spans="1:9" ht="37.5">
      <c r="A258" s="17" t="s">
        <v>0</v>
      </c>
      <c r="B258" s="41"/>
      <c r="C258" s="33" t="s">
        <v>298</v>
      </c>
      <c r="D258" s="33" t="s">
        <v>303</v>
      </c>
      <c r="E258" s="90" t="s">
        <v>658</v>
      </c>
      <c r="F258" s="62"/>
      <c r="G258" s="32">
        <f>G259</f>
        <v>1975.2</v>
      </c>
      <c r="H258" s="32">
        <f>H259</f>
        <v>1975.2</v>
      </c>
      <c r="I258" s="118">
        <f t="shared" si="14"/>
        <v>100</v>
      </c>
    </row>
    <row r="259" spans="1:9" ht="18.75">
      <c r="A259" s="40" t="s">
        <v>349</v>
      </c>
      <c r="B259" s="41"/>
      <c r="C259" s="33" t="s">
        <v>298</v>
      </c>
      <c r="D259" s="33" t="s">
        <v>303</v>
      </c>
      <c r="E259" s="90" t="s">
        <v>658</v>
      </c>
      <c r="F259" s="62" t="s">
        <v>339</v>
      </c>
      <c r="G259" s="32">
        <v>1975.2</v>
      </c>
      <c r="H259" s="32">
        <v>1975.2</v>
      </c>
      <c r="I259" s="118">
        <f t="shared" si="14"/>
        <v>100</v>
      </c>
    </row>
    <row r="260" spans="1:9" ht="39">
      <c r="A260" s="72" t="s">
        <v>287</v>
      </c>
      <c r="B260" s="28"/>
      <c r="C260" s="33" t="s">
        <v>298</v>
      </c>
      <c r="D260" s="33" t="s">
        <v>303</v>
      </c>
      <c r="E260" s="90" t="s">
        <v>288</v>
      </c>
      <c r="F260" s="62"/>
      <c r="G260" s="32">
        <f aca="true" t="shared" si="19" ref="G260:H262">G261</f>
        <v>571.9</v>
      </c>
      <c r="H260" s="32">
        <f t="shared" si="19"/>
        <v>571.9</v>
      </c>
      <c r="I260" s="118">
        <f t="shared" si="14"/>
        <v>100</v>
      </c>
    </row>
    <row r="261" spans="1:9" ht="39">
      <c r="A261" s="72" t="s">
        <v>488</v>
      </c>
      <c r="B261" s="28"/>
      <c r="C261" s="33" t="s">
        <v>298</v>
      </c>
      <c r="D261" s="33" t="s">
        <v>303</v>
      </c>
      <c r="E261" s="90" t="s">
        <v>533</v>
      </c>
      <c r="F261" s="62"/>
      <c r="G261" s="32">
        <f t="shared" si="19"/>
        <v>571.9</v>
      </c>
      <c r="H261" s="32">
        <f t="shared" si="19"/>
        <v>571.9</v>
      </c>
      <c r="I261" s="118">
        <f t="shared" si="14"/>
        <v>100</v>
      </c>
    </row>
    <row r="262" spans="1:9" ht="63.75" customHeight="1">
      <c r="A262" s="17" t="s">
        <v>56</v>
      </c>
      <c r="B262" s="28"/>
      <c r="C262" s="18" t="s">
        <v>298</v>
      </c>
      <c r="D262" s="18" t="s">
        <v>303</v>
      </c>
      <c r="E262" s="90" t="s">
        <v>534</v>
      </c>
      <c r="F262" s="62"/>
      <c r="G262" s="32">
        <f>G263</f>
        <v>571.9</v>
      </c>
      <c r="H262" s="32">
        <f t="shared" si="19"/>
        <v>571.9</v>
      </c>
      <c r="I262" s="118">
        <f t="shared" si="14"/>
        <v>100</v>
      </c>
    </row>
    <row r="263" spans="1:9" ht="18.75">
      <c r="A263" s="17" t="s">
        <v>349</v>
      </c>
      <c r="B263" s="28"/>
      <c r="C263" s="33" t="s">
        <v>298</v>
      </c>
      <c r="D263" s="33" t="s">
        <v>303</v>
      </c>
      <c r="E263" s="90" t="s">
        <v>534</v>
      </c>
      <c r="F263" s="62" t="s">
        <v>339</v>
      </c>
      <c r="G263" s="32">
        <v>571.9</v>
      </c>
      <c r="H263" s="32">
        <v>571.9</v>
      </c>
      <c r="I263" s="118">
        <f aca="true" t="shared" si="20" ref="I263:I324">H263/G263*100</f>
        <v>100</v>
      </c>
    </row>
    <row r="264" spans="1:9" ht="18.75">
      <c r="A264" s="19" t="s">
        <v>627</v>
      </c>
      <c r="B264" s="28"/>
      <c r="C264" s="29" t="s">
        <v>298</v>
      </c>
      <c r="D264" s="29" t="s">
        <v>313</v>
      </c>
      <c r="E264" s="90"/>
      <c r="F264" s="62"/>
      <c r="G264" s="32">
        <f aca="true" t="shared" si="21" ref="G264:H267">G265</f>
        <v>1699.9</v>
      </c>
      <c r="H264" s="32">
        <f t="shared" si="21"/>
        <v>1699.9</v>
      </c>
      <c r="I264" s="118">
        <f t="shared" si="20"/>
        <v>100</v>
      </c>
    </row>
    <row r="265" spans="1:9" ht="37.5">
      <c r="A265" s="19" t="s">
        <v>538</v>
      </c>
      <c r="B265" s="28"/>
      <c r="C265" s="33" t="s">
        <v>298</v>
      </c>
      <c r="D265" s="33" t="s">
        <v>313</v>
      </c>
      <c r="E265" s="90" t="s">
        <v>82</v>
      </c>
      <c r="F265" s="62"/>
      <c r="G265" s="32">
        <f t="shared" si="21"/>
        <v>1699.9</v>
      </c>
      <c r="H265" s="32">
        <f t="shared" si="21"/>
        <v>1699.9</v>
      </c>
      <c r="I265" s="118">
        <f t="shared" si="20"/>
        <v>100</v>
      </c>
    </row>
    <row r="266" spans="1:9" ht="19.5">
      <c r="A266" s="72" t="s">
        <v>628</v>
      </c>
      <c r="B266" s="28"/>
      <c r="C266" s="33" t="s">
        <v>298</v>
      </c>
      <c r="D266" s="33" t="s">
        <v>313</v>
      </c>
      <c r="E266" s="90" t="s">
        <v>631</v>
      </c>
      <c r="F266" s="62"/>
      <c r="G266" s="32">
        <f t="shared" si="21"/>
        <v>1699.9</v>
      </c>
      <c r="H266" s="32">
        <f t="shared" si="21"/>
        <v>1699.9</v>
      </c>
      <c r="I266" s="118">
        <f t="shared" si="20"/>
        <v>100</v>
      </c>
    </row>
    <row r="267" spans="1:9" ht="18.75">
      <c r="A267" s="17" t="s">
        <v>629</v>
      </c>
      <c r="B267" s="28"/>
      <c r="C267" s="33" t="s">
        <v>298</v>
      </c>
      <c r="D267" s="33" t="s">
        <v>313</v>
      </c>
      <c r="E267" s="90" t="s">
        <v>630</v>
      </c>
      <c r="F267" s="62"/>
      <c r="G267" s="32">
        <f t="shared" si="21"/>
        <v>1699.9</v>
      </c>
      <c r="H267" s="32">
        <f t="shared" si="21"/>
        <v>1699.9</v>
      </c>
      <c r="I267" s="118">
        <f t="shared" si="20"/>
        <v>100</v>
      </c>
    </row>
    <row r="268" spans="1:9" ht="18.75">
      <c r="A268" s="17" t="s">
        <v>57</v>
      </c>
      <c r="B268" s="28"/>
      <c r="C268" s="33" t="s">
        <v>298</v>
      </c>
      <c r="D268" s="33" t="s">
        <v>313</v>
      </c>
      <c r="E268" s="90" t="s">
        <v>630</v>
      </c>
      <c r="F268" s="62" t="s">
        <v>339</v>
      </c>
      <c r="G268" s="32">
        <v>1699.9</v>
      </c>
      <c r="H268" s="32">
        <v>1699.9</v>
      </c>
      <c r="I268" s="118">
        <f t="shared" si="20"/>
        <v>100</v>
      </c>
    </row>
    <row r="269" spans="1:9" ht="26.25" customHeight="1">
      <c r="A269" s="19" t="s">
        <v>365</v>
      </c>
      <c r="B269" s="28"/>
      <c r="C269" s="29" t="s">
        <v>298</v>
      </c>
      <c r="D269" s="29" t="s">
        <v>366</v>
      </c>
      <c r="E269" s="90"/>
      <c r="F269" s="62"/>
      <c r="G269" s="32">
        <f>G270+G277</f>
        <v>3572.7</v>
      </c>
      <c r="H269" s="32">
        <f>H270+H277</f>
        <v>3572.7</v>
      </c>
      <c r="I269" s="118">
        <f t="shared" si="20"/>
        <v>100</v>
      </c>
    </row>
    <row r="270" spans="1:9" ht="42.75" customHeight="1">
      <c r="A270" s="55" t="s">
        <v>136</v>
      </c>
      <c r="B270" s="28"/>
      <c r="C270" s="33" t="s">
        <v>298</v>
      </c>
      <c r="D270" s="33" t="s">
        <v>366</v>
      </c>
      <c r="E270" s="90" t="s">
        <v>399</v>
      </c>
      <c r="F270" s="62"/>
      <c r="G270" s="32">
        <f>G274+G271</f>
        <v>3572.7</v>
      </c>
      <c r="H270" s="32">
        <f>H274+H271</f>
        <v>3572.7</v>
      </c>
      <c r="I270" s="118">
        <f t="shared" si="20"/>
        <v>100</v>
      </c>
    </row>
    <row r="271" spans="1:9" ht="42.75" customHeight="1">
      <c r="A271" s="72" t="s">
        <v>632</v>
      </c>
      <c r="B271" s="28"/>
      <c r="C271" s="33" t="s">
        <v>298</v>
      </c>
      <c r="D271" s="33" t="s">
        <v>366</v>
      </c>
      <c r="E271" s="90" t="s">
        <v>635</v>
      </c>
      <c r="F271" s="62"/>
      <c r="G271" s="32">
        <f>G272</f>
        <v>2499</v>
      </c>
      <c r="H271" s="32">
        <f>H272</f>
        <v>2499</v>
      </c>
      <c r="I271" s="118">
        <f t="shared" si="20"/>
        <v>100</v>
      </c>
    </row>
    <row r="272" spans="1:9" ht="42.75" customHeight="1">
      <c r="A272" s="39" t="s">
        <v>633</v>
      </c>
      <c r="B272" s="28"/>
      <c r="C272" s="33" t="s">
        <v>298</v>
      </c>
      <c r="D272" s="33" t="s">
        <v>366</v>
      </c>
      <c r="E272" s="90" t="s">
        <v>634</v>
      </c>
      <c r="F272" s="62"/>
      <c r="G272" s="32">
        <f>G273</f>
        <v>2499</v>
      </c>
      <c r="H272" s="32">
        <f>H273</f>
        <v>2499</v>
      </c>
      <c r="I272" s="118">
        <f t="shared" si="20"/>
        <v>100</v>
      </c>
    </row>
    <row r="273" spans="1:9" ht="42.75" customHeight="1">
      <c r="A273" s="17" t="s">
        <v>464</v>
      </c>
      <c r="B273" s="28"/>
      <c r="C273" s="33" t="s">
        <v>298</v>
      </c>
      <c r="D273" s="33" t="s">
        <v>366</v>
      </c>
      <c r="E273" s="90" t="s">
        <v>634</v>
      </c>
      <c r="F273" s="62" t="s">
        <v>463</v>
      </c>
      <c r="G273" s="32">
        <v>2499</v>
      </c>
      <c r="H273" s="32">
        <v>2499</v>
      </c>
      <c r="I273" s="118">
        <f t="shared" si="20"/>
        <v>100</v>
      </c>
    </row>
    <row r="274" spans="1:9" ht="42.75" customHeight="1">
      <c r="A274" s="72" t="s">
        <v>535</v>
      </c>
      <c r="B274" s="28"/>
      <c r="C274" s="33" t="s">
        <v>298</v>
      </c>
      <c r="D274" s="33" t="s">
        <v>366</v>
      </c>
      <c r="E274" s="90" t="s">
        <v>536</v>
      </c>
      <c r="F274" s="62"/>
      <c r="G274" s="32">
        <f>G275</f>
        <v>1073.7</v>
      </c>
      <c r="H274" s="32">
        <f>H275</f>
        <v>1073.7</v>
      </c>
      <c r="I274" s="118">
        <f t="shared" si="20"/>
        <v>100</v>
      </c>
    </row>
    <row r="275" spans="1:9" ht="37.5">
      <c r="A275" s="17" t="s">
        <v>457</v>
      </c>
      <c r="B275" s="28"/>
      <c r="C275" s="33" t="s">
        <v>298</v>
      </c>
      <c r="D275" s="33" t="s">
        <v>366</v>
      </c>
      <c r="E275" s="90" t="s">
        <v>537</v>
      </c>
      <c r="F275" s="62"/>
      <c r="G275" s="32">
        <f>G276</f>
        <v>1073.7</v>
      </c>
      <c r="H275" s="32">
        <f>H276</f>
        <v>1073.7</v>
      </c>
      <c r="I275" s="118">
        <f t="shared" si="20"/>
        <v>100</v>
      </c>
    </row>
    <row r="276" spans="1:9" ht="40.5" customHeight="1">
      <c r="A276" s="17" t="s">
        <v>464</v>
      </c>
      <c r="B276" s="28"/>
      <c r="C276" s="33" t="s">
        <v>298</v>
      </c>
      <c r="D276" s="33" t="s">
        <v>366</v>
      </c>
      <c r="E276" s="90" t="s">
        <v>537</v>
      </c>
      <c r="F276" s="62" t="s">
        <v>463</v>
      </c>
      <c r="G276" s="142">
        <v>1073.7</v>
      </c>
      <c r="H276" s="32">
        <v>1073.7</v>
      </c>
      <c r="I276" s="118">
        <f t="shared" si="20"/>
        <v>100</v>
      </c>
    </row>
    <row r="277" spans="1:9" ht="40.5" customHeight="1" hidden="1">
      <c r="A277" s="19" t="s">
        <v>81</v>
      </c>
      <c r="B277" s="28"/>
      <c r="C277" s="33" t="s">
        <v>298</v>
      </c>
      <c r="D277" s="33" t="s">
        <v>366</v>
      </c>
      <c r="E277" s="90" t="s">
        <v>82</v>
      </c>
      <c r="F277" s="62"/>
      <c r="G277" s="32">
        <f>G278</f>
        <v>0</v>
      </c>
      <c r="H277" s="32">
        <f>H278</f>
        <v>0</v>
      </c>
      <c r="I277" s="118" t="e">
        <f t="shared" si="20"/>
        <v>#DIV/0!</v>
      </c>
    </row>
    <row r="278" spans="1:9" ht="37.5" hidden="1">
      <c r="A278" s="19" t="s">
        <v>102</v>
      </c>
      <c r="B278" s="28"/>
      <c r="C278" s="33" t="s">
        <v>298</v>
      </c>
      <c r="D278" s="33" t="s">
        <v>366</v>
      </c>
      <c r="E278" s="90" t="s">
        <v>103</v>
      </c>
      <c r="F278" s="62"/>
      <c r="G278" s="32">
        <f>G279</f>
        <v>0</v>
      </c>
      <c r="H278" s="32">
        <f>H279</f>
        <v>0</v>
      </c>
      <c r="I278" s="118" t="e">
        <f t="shared" si="20"/>
        <v>#DIV/0!</v>
      </c>
    </row>
    <row r="279" spans="1:9" ht="18.75" hidden="1">
      <c r="A279" s="17" t="s">
        <v>104</v>
      </c>
      <c r="B279" s="28"/>
      <c r="C279" s="33" t="s">
        <v>298</v>
      </c>
      <c r="D279" s="33" t="s">
        <v>366</v>
      </c>
      <c r="E279" s="90" t="s">
        <v>105</v>
      </c>
      <c r="F279" s="62"/>
      <c r="G279" s="32">
        <f>G280+G281</f>
        <v>0</v>
      </c>
      <c r="H279" s="32">
        <f>H280+H281</f>
        <v>0</v>
      </c>
      <c r="I279" s="118" t="e">
        <f t="shared" si="20"/>
        <v>#DIV/0!</v>
      </c>
    </row>
    <row r="280" spans="1:9" ht="18.75" hidden="1">
      <c r="A280" s="17" t="s">
        <v>348</v>
      </c>
      <c r="B280" s="28"/>
      <c r="C280" s="33" t="s">
        <v>298</v>
      </c>
      <c r="D280" s="33" t="s">
        <v>366</v>
      </c>
      <c r="E280" s="90" t="s">
        <v>105</v>
      </c>
      <c r="F280" s="62" t="s">
        <v>339</v>
      </c>
      <c r="G280" s="32"/>
      <c r="H280" s="32">
        <v>0</v>
      </c>
      <c r="I280" s="118" t="e">
        <f t="shared" si="20"/>
        <v>#DIV/0!</v>
      </c>
    </row>
    <row r="281" spans="1:9" ht="18.75" hidden="1">
      <c r="A281" s="17" t="s">
        <v>364</v>
      </c>
      <c r="B281" s="28"/>
      <c r="C281" s="33" t="s">
        <v>298</v>
      </c>
      <c r="D281" s="33" t="s">
        <v>366</v>
      </c>
      <c r="E281" s="90" t="s">
        <v>105</v>
      </c>
      <c r="F281" s="62" t="s">
        <v>342</v>
      </c>
      <c r="G281" s="32"/>
      <c r="H281" s="32">
        <v>0</v>
      </c>
      <c r="I281" s="118" t="e">
        <f t="shared" si="20"/>
        <v>#DIV/0!</v>
      </c>
    </row>
    <row r="282" spans="1:9" ht="18.75">
      <c r="A282" s="20" t="s">
        <v>367</v>
      </c>
      <c r="B282" s="28"/>
      <c r="C282" s="29" t="s">
        <v>368</v>
      </c>
      <c r="D282" s="33"/>
      <c r="E282" s="90"/>
      <c r="F282" s="62"/>
      <c r="G282" s="32">
        <f>G283+G291+G317+G349</f>
        <v>40441.899999999994</v>
      </c>
      <c r="H282" s="32">
        <f>H283+H291+H317+H349</f>
        <v>38594</v>
      </c>
      <c r="I282" s="118">
        <f t="shared" si="20"/>
        <v>95.43072902113899</v>
      </c>
    </row>
    <row r="283" spans="1:9" ht="18.75">
      <c r="A283" s="20" t="s">
        <v>369</v>
      </c>
      <c r="B283" s="28"/>
      <c r="C283" s="29" t="s">
        <v>368</v>
      </c>
      <c r="D283" s="29" t="s">
        <v>293</v>
      </c>
      <c r="E283" s="90"/>
      <c r="F283" s="62"/>
      <c r="G283" s="32">
        <f>G284+G287</f>
        <v>701</v>
      </c>
      <c r="H283" s="32">
        <f>H284</f>
        <v>701</v>
      </c>
      <c r="I283" s="118">
        <f t="shared" si="20"/>
        <v>100</v>
      </c>
    </row>
    <row r="284" spans="1:9" ht="18.75">
      <c r="A284" s="17" t="s">
        <v>406</v>
      </c>
      <c r="B284" s="28"/>
      <c r="C284" s="33" t="s">
        <v>368</v>
      </c>
      <c r="D284" s="33" t="s">
        <v>293</v>
      </c>
      <c r="E284" s="90" t="s">
        <v>404</v>
      </c>
      <c r="F284" s="62"/>
      <c r="G284" s="32">
        <f>G285</f>
        <v>701</v>
      </c>
      <c r="H284" s="112">
        <f>H285</f>
        <v>701</v>
      </c>
      <c r="I284" s="118">
        <f t="shared" si="20"/>
        <v>100</v>
      </c>
    </row>
    <row r="285" spans="1:9" ht="18.75">
      <c r="A285" s="17" t="s">
        <v>370</v>
      </c>
      <c r="B285" s="28"/>
      <c r="C285" s="33" t="s">
        <v>368</v>
      </c>
      <c r="D285" s="33" t="s">
        <v>293</v>
      </c>
      <c r="E285" s="90" t="s">
        <v>405</v>
      </c>
      <c r="F285" s="62"/>
      <c r="G285" s="32">
        <f>G286</f>
        <v>701</v>
      </c>
      <c r="H285" s="112">
        <f>H286</f>
        <v>701</v>
      </c>
      <c r="I285" s="118">
        <f t="shared" si="20"/>
        <v>100</v>
      </c>
    </row>
    <row r="286" spans="1:9" ht="18.75">
      <c r="A286" s="17" t="s">
        <v>57</v>
      </c>
      <c r="B286" s="28"/>
      <c r="C286" s="33" t="s">
        <v>368</v>
      </c>
      <c r="D286" s="33" t="s">
        <v>293</v>
      </c>
      <c r="E286" s="90" t="s">
        <v>405</v>
      </c>
      <c r="F286" s="62" t="s">
        <v>339</v>
      </c>
      <c r="G286" s="142">
        <v>701</v>
      </c>
      <c r="H286" s="112">
        <v>701</v>
      </c>
      <c r="I286" s="118">
        <f t="shared" si="20"/>
        <v>100</v>
      </c>
    </row>
    <row r="287" spans="1:9" ht="42.75" customHeight="1" hidden="1">
      <c r="A287" s="19" t="s">
        <v>159</v>
      </c>
      <c r="B287" s="28"/>
      <c r="C287" s="33" t="s">
        <v>368</v>
      </c>
      <c r="D287" s="33" t="s">
        <v>293</v>
      </c>
      <c r="E287" s="90" t="s">
        <v>82</v>
      </c>
      <c r="F287" s="62"/>
      <c r="G287" s="32">
        <f>G288</f>
        <v>0</v>
      </c>
      <c r="H287" s="32" t="e">
        <f>H288+#REF!</f>
        <v>#REF!</v>
      </c>
      <c r="I287" s="118" t="e">
        <f t="shared" si="20"/>
        <v>#REF!</v>
      </c>
    </row>
    <row r="288" spans="1:9" ht="40.5" customHeight="1" hidden="1">
      <c r="A288" s="19" t="s">
        <v>88</v>
      </c>
      <c r="B288" s="28"/>
      <c r="C288" s="33" t="s">
        <v>368</v>
      </c>
      <c r="D288" s="33" t="s">
        <v>293</v>
      </c>
      <c r="E288" s="90" t="s">
        <v>89</v>
      </c>
      <c r="F288" s="62"/>
      <c r="G288" s="32">
        <f>G289</f>
        <v>0</v>
      </c>
      <c r="H288" s="32">
        <f>H289</f>
        <v>0</v>
      </c>
      <c r="I288" s="118" t="e">
        <f t="shared" si="20"/>
        <v>#DIV/0!</v>
      </c>
    </row>
    <row r="289" spans="1:9" ht="42" customHeight="1" hidden="1">
      <c r="A289" s="17" t="s">
        <v>90</v>
      </c>
      <c r="B289" s="28"/>
      <c r="C289" s="33" t="s">
        <v>368</v>
      </c>
      <c r="D289" s="33" t="s">
        <v>293</v>
      </c>
      <c r="E289" s="90" t="s">
        <v>91</v>
      </c>
      <c r="F289" s="62"/>
      <c r="G289" s="32">
        <f>G290</f>
        <v>0</v>
      </c>
      <c r="H289" s="32">
        <f>H290</f>
        <v>0</v>
      </c>
      <c r="I289" s="118" t="e">
        <f t="shared" si="20"/>
        <v>#DIV/0!</v>
      </c>
    </row>
    <row r="290" spans="1:9" ht="27" customHeight="1" hidden="1">
      <c r="A290" s="17" t="s">
        <v>348</v>
      </c>
      <c r="B290" s="28"/>
      <c r="C290" s="33" t="s">
        <v>368</v>
      </c>
      <c r="D290" s="33" t="s">
        <v>293</v>
      </c>
      <c r="E290" s="90" t="s">
        <v>91</v>
      </c>
      <c r="F290" s="62" t="s">
        <v>339</v>
      </c>
      <c r="G290" s="32">
        <v>0</v>
      </c>
      <c r="H290" s="32">
        <v>0</v>
      </c>
      <c r="I290" s="118" t="e">
        <f t="shared" si="20"/>
        <v>#DIV/0!</v>
      </c>
    </row>
    <row r="291" spans="1:9" ht="24" customHeight="1">
      <c r="A291" s="20" t="s">
        <v>443</v>
      </c>
      <c r="B291" s="28"/>
      <c r="C291" s="29" t="s">
        <v>368</v>
      </c>
      <c r="D291" s="29" t="s">
        <v>295</v>
      </c>
      <c r="E291" s="90"/>
      <c r="F291" s="62"/>
      <c r="G291" s="142">
        <f>G292+G307</f>
        <v>6286.200000000001</v>
      </c>
      <c r="H291" s="142">
        <f>H292+H307</f>
        <v>6251.8</v>
      </c>
      <c r="I291" s="118">
        <f t="shared" si="20"/>
        <v>99.4527695587159</v>
      </c>
    </row>
    <row r="292" spans="1:9" ht="43.5" customHeight="1">
      <c r="A292" s="19" t="s">
        <v>538</v>
      </c>
      <c r="B292" s="28"/>
      <c r="C292" s="33" t="s">
        <v>368</v>
      </c>
      <c r="D292" s="33" t="s">
        <v>295</v>
      </c>
      <c r="E292" s="90" t="s">
        <v>82</v>
      </c>
      <c r="F292" s="62"/>
      <c r="G292" s="32">
        <f>G297+G302</f>
        <v>4695.3</v>
      </c>
      <c r="H292" s="32">
        <f>H297+H302</f>
        <v>4695.3</v>
      </c>
      <c r="I292" s="118">
        <f t="shared" si="20"/>
        <v>100</v>
      </c>
    </row>
    <row r="293" spans="1:9" ht="42" customHeight="1" hidden="1">
      <c r="A293" s="55" t="s">
        <v>167</v>
      </c>
      <c r="B293" s="28"/>
      <c r="C293" s="33" t="s">
        <v>368</v>
      </c>
      <c r="D293" s="33" t="s">
        <v>295</v>
      </c>
      <c r="E293" s="90" t="s">
        <v>168</v>
      </c>
      <c r="F293" s="62"/>
      <c r="G293" s="32">
        <f>G294</f>
        <v>0</v>
      </c>
      <c r="H293" s="32">
        <f>H294</f>
        <v>0</v>
      </c>
      <c r="I293" s="118" t="e">
        <f t="shared" si="20"/>
        <v>#DIV/0!</v>
      </c>
    </row>
    <row r="294" spans="1:9" ht="30" customHeight="1" hidden="1">
      <c r="A294" s="39" t="s">
        <v>169</v>
      </c>
      <c r="B294" s="28"/>
      <c r="C294" s="33" t="s">
        <v>368</v>
      </c>
      <c r="D294" s="33" t="s">
        <v>295</v>
      </c>
      <c r="E294" s="90" t="s">
        <v>170</v>
      </c>
      <c r="F294" s="62"/>
      <c r="G294" s="32">
        <f>G295+G296</f>
        <v>0</v>
      </c>
      <c r="H294" s="32">
        <f>H295+H296</f>
        <v>0</v>
      </c>
      <c r="I294" s="118" t="e">
        <f t="shared" si="20"/>
        <v>#DIV/0!</v>
      </c>
    </row>
    <row r="295" spans="1:9" ht="21" customHeight="1" hidden="1">
      <c r="A295" s="17" t="s">
        <v>348</v>
      </c>
      <c r="B295" s="28"/>
      <c r="C295" s="33" t="s">
        <v>368</v>
      </c>
      <c r="D295" s="33" t="s">
        <v>295</v>
      </c>
      <c r="E295" s="90" t="s">
        <v>170</v>
      </c>
      <c r="F295" s="62" t="s">
        <v>339</v>
      </c>
      <c r="G295" s="32">
        <v>0</v>
      </c>
      <c r="H295" s="32">
        <v>0</v>
      </c>
      <c r="I295" s="118" t="e">
        <f t="shared" si="20"/>
        <v>#DIV/0!</v>
      </c>
    </row>
    <row r="296" spans="1:9" ht="49.5" customHeight="1" hidden="1">
      <c r="A296" s="17" t="s">
        <v>464</v>
      </c>
      <c r="B296" s="28"/>
      <c r="C296" s="33" t="s">
        <v>368</v>
      </c>
      <c r="D296" s="33" t="s">
        <v>295</v>
      </c>
      <c r="E296" s="90" t="s">
        <v>170</v>
      </c>
      <c r="F296" s="62" t="s">
        <v>463</v>
      </c>
      <c r="G296" s="32">
        <v>0</v>
      </c>
      <c r="H296" s="32">
        <v>0</v>
      </c>
      <c r="I296" s="118" t="e">
        <f t="shared" si="20"/>
        <v>#DIV/0!</v>
      </c>
    </row>
    <row r="297" spans="1:9" ht="51.75" customHeight="1">
      <c r="A297" s="72" t="s">
        <v>542</v>
      </c>
      <c r="B297" s="28"/>
      <c r="C297" s="33" t="s">
        <v>368</v>
      </c>
      <c r="D297" s="31" t="s">
        <v>295</v>
      </c>
      <c r="E297" s="96" t="s">
        <v>103</v>
      </c>
      <c r="F297" s="100"/>
      <c r="G297" s="32">
        <f>G298+G300</f>
        <v>1601.6</v>
      </c>
      <c r="H297" s="32">
        <f>H298+H300</f>
        <v>1601.6</v>
      </c>
      <c r="I297" s="118">
        <f t="shared" si="20"/>
        <v>100</v>
      </c>
    </row>
    <row r="298" spans="1:9" ht="42.75" customHeight="1">
      <c r="A298" s="39" t="s">
        <v>117</v>
      </c>
      <c r="B298" s="28"/>
      <c r="C298" s="33" t="s">
        <v>368</v>
      </c>
      <c r="D298" s="31" t="s">
        <v>295</v>
      </c>
      <c r="E298" s="96" t="s">
        <v>543</v>
      </c>
      <c r="F298" s="100"/>
      <c r="G298" s="32">
        <f>G299</f>
        <v>1101.6</v>
      </c>
      <c r="H298" s="32">
        <f>H299</f>
        <v>1101.6</v>
      </c>
      <c r="I298" s="118">
        <f t="shared" si="20"/>
        <v>100</v>
      </c>
    </row>
    <row r="299" spans="1:9" ht="28.5" customHeight="1">
      <c r="A299" s="17" t="s">
        <v>34</v>
      </c>
      <c r="B299" s="28"/>
      <c r="C299" s="33" t="s">
        <v>368</v>
      </c>
      <c r="D299" s="31" t="s">
        <v>295</v>
      </c>
      <c r="E299" s="96" t="s">
        <v>543</v>
      </c>
      <c r="F299" s="100" t="s">
        <v>35</v>
      </c>
      <c r="G299" s="32">
        <v>1101.6</v>
      </c>
      <c r="H299" s="32">
        <v>1101.6</v>
      </c>
      <c r="I299" s="118">
        <f t="shared" si="20"/>
        <v>100</v>
      </c>
    </row>
    <row r="300" spans="1:9" ht="28.5" customHeight="1">
      <c r="A300" s="39" t="s">
        <v>629</v>
      </c>
      <c r="B300" s="28"/>
      <c r="C300" s="33" t="s">
        <v>368</v>
      </c>
      <c r="D300" s="31" t="s">
        <v>295</v>
      </c>
      <c r="E300" s="96" t="s">
        <v>636</v>
      </c>
      <c r="F300" s="100"/>
      <c r="G300" s="32">
        <f>G301</f>
        <v>500</v>
      </c>
      <c r="H300" s="32">
        <f>H301</f>
        <v>500</v>
      </c>
      <c r="I300" s="118">
        <f t="shared" si="20"/>
        <v>100</v>
      </c>
    </row>
    <row r="301" spans="1:9" ht="28.5" customHeight="1">
      <c r="A301" s="17" t="s">
        <v>34</v>
      </c>
      <c r="B301" s="28"/>
      <c r="C301" s="33" t="s">
        <v>368</v>
      </c>
      <c r="D301" s="31" t="s">
        <v>295</v>
      </c>
      <c r="E301" s="96" t="s">
        <v>636</v>
      </c>
      <c r="F301" s="100" t="s">
        <v>35</v>
      </c>
      <c r="G301" s="32">
        <v>500</v>
      </c>
      <c r="H301" s="32">
        <v>500</v>
      </c>
      <c r="I301" s="118">
        <f t="shared" si="20"/>
        <v>100</v>
      </c>
    </row>
    <row r="302" spans="1:9" ht="40.5" customHeight="1">
      <c r="A302" s="55" t="s">
        <v>539</v>
      </c>
      <c r="B302" s="28"/>
      <c r="C302" s="33" t="s">
        <v>368</v>
      </c>
      <c r="D302" s="33" t="s">
        <v>295</v>
      </c>
      <c r="E302" s="97" t="s">
        <v>540</v>
      </c>
      <c r="F302" s="62"/>
      <c r="G302" s="32">
        <f>G303</f>
        <v>3093.7000000000003</v>
      </c>
      <c r="H302" s="32">
        <f>H303</f>
        <v>3093.7000000000003</v>
      </c>
      <c r="I302" s="118">
        <f t="shared" si="20"/>
        <v>100</v>
      </c>
    </row>
    <row r="303" spans="1:9" ht="28.5" customHeight="1">
      <c r="A303" s="39" t="s">
        <v>169</v>
      </c>
      <c r="B303" s="28"/>
      <c r="C303" s="33" t="s">
        <v>368</v>
      </c>
      <c r="D303" s="33" t="s">
        <v>295</v>
      </c>
      <c r="E303" s="96" t="s">
        <v>541</v>
      </c>
      <c r="F303" s="62"/>
      <c r="G303" s="32">
        <f>G304+G306</f>
        <v>3093.7000000000003</v>
      </c>
      <c r="H303" s="32">
        <f>H304+H306</f>
        <v>3093.7000000000003</v>
      </c>
      <c r="I303" s="118">
        <f t="shared" si="20"/>
        <v>100</v>
      </c>
    </row>
    <row r="304" spans="1:9" ht="28.5" customHeight="1">
      <c r="A304" s="39" t="s">
        <v>57</v>
      </c>
      <c r="B304" s="28"/>
      <c r="C304" s="33" t="s">
        <v>368</v>
      </c>
      <c r="D304" s="33" t="s">
        <v>295</v>
      </c>
      <c r="E304" s="96" t="s">
        <v>541</v>
      </c>
      <c r="F304" s="62" t="s">
        <v>339</v>
      </c>
      <c r="G304" s="142">
        <v>653.9</v>
      </c>
      <c r="H304" s="32">
        <v>653.9</v>
      </c>
      <c r="I304" s="118">
        <f t="shared" si="20"/>
        <v>100</v>
      </c>
    </row>
    <row r="305" spans="1:9" ht="21" customHeight="1" hidden="1">
      <c r="A305" s="17"/>
      <c r="B305" s="28"/>
      <c r="C305" s="33"/>
      <c r="D305" s="33"/>
      <c r="E305" s="90"/>
      <c r="F305" s="62"/>
      <c r="G305" s="142"/>
      <c r="H305" s="32"/>
      <c r="I305" s="118" t="e">
        <f t="shared" si="20"/>
        <v>#DIV/0!</v>
      </c>
    </row>
    <row r="306" spans="1:9" ht="21" customHeight="1">
      <c r="A306" s="17" t="s">
        <v>34</v>
      </c>
      <c r="B306" s="28"/>
      <c r="C306" s="33" t="s">
        <v>368</v>
      </c>
      <c r="D306" s="33" t="s">
        <v>295</v>
      </c>
      <c r="E306" s="90" t="s">
        <v>541</v>
      </c>
      <c r="F306" s="62" t="s">
        <v>35</v>
      </c>
      <c r="G306" s="142">
        <v>2439.8</v>
      </c>
      <c r="H306" s="32">
        <v>2439.8</v>
      </c>
      <c r="I306" s="118">
        <f t="shared" si="20"/>
        <v>100</v>
      </c>
    </row>
    <row r="307" spans="1:9" ht="45" customHeight="1">
      <c r="A307" s="55" t="s">
        <v>121</v>
      </c>
      <c r="B307" s="28"/>
      <c r="C307" s="33" t="s">
        <v>368</v>
      </c>
      <c r="D307" s="33" t="s">
        <v>295</v>
      </c>
      <c r="E307" s="90" t="s">
        <v>235</v>
      </c>
      <c r="F307" s="62"/>
      <c r="G307" s="142">
        <f>G308</f>
        <v>1590.9</v>
      </c>
      <c r="H307" s="32">
        <f>H308</f>
        <v>1556.5</v>
      </c>
      <c r="I307" s="118">
        <f t="shared" si="20"/>
        <v>97.83770192972531</v>
      </c>
    </row>
    <row r="308" spans="1:9" ht="21" customHeight="1">
      <c r="A308" s="78" t="s">
        <v>120</v>
      </c>
      <c r="B308" s="28"/>
      <c r="C308" s="33" t="s">
        <v>368</v>
      </c>
      <c r="D308" s="33" t="s">
        <v>295</v>
      </c>
      <c r="E308" s="90" t="s">
        <v>289</v>
      </c>
      <c r="F308" s="62"/>
      <c r="G308" s="142">
        <f>G309+G314</f>
        <v>1590.9</v>
      </c>
      <c r="H308" s="32">
        <f>H309+H314</f>
        <v>1556.5</v>
      </c>
      <c r="I308" s="118">
        <f t="shared" si="20"/>
        <v>97.83770192972531</v>
      </c>
    </row>
    <row r="309" spans="1:9" ht="36" customHeight="1">
      <c r="A309" s="78" t="s">
        <v>651</v>
      </c>
      <c r="B309" s="28"/>
      <c r="C309" s="33" t="s">
        <v>368</v>
      </c>
      <c r="D309" s="33" t="s">
        <v>295</v>
      </c>
      <c r="E309" s="90" t="s">
        <v>290</v>
      </c>
      <c r="F309" s="62"/>
      <c r="G309" s="142">
        <f>G310+G312</f>
        <v>355.1</v>
      </c>
      <c r="H309" s="32">
        <f>H310+H312</f>
        <v>355.1</v>
      </c>
      <c r="I309" s="118">
        <f t="shared" si="20"/>
        <v>100</v>
      </c>
    </row>
    <row r="310" spans="1:9" ht="21" customHeight="1">
      <c r="A310" s="17" t="s">
        <v>119</v>
      </c>
      <c r="B310" s="28"/>
      <c r="C310" s="33" t="s">
        <v>368</v>
      </c>
      <c r="D310" s="33" t="s">
        <v>295</v>
      </c>
      <c r="E310" s="90" t="s">
        <v>291</v>
      </c>
      <c r="F310" s="62"/>
      <c r="G310" s="142">
        <f>G311</f>
        <v>74.4</v>
      </c>
      <c r="H310" s="32">
        <f>H311</f>
        <v>74.4</v>
      </c>
      <c r="I310" s="118">
        <f t="shared" si="20"/>
        <v>100</v>
      </c>
    </row>
    <row r="311" spans="1:9" ht="21" customHeight="1">
      <c r="A311" s="40" t="s">
        <v>57</v>
      </c>
      <c r="B311" s="28"/>
      <c r="C311" s="33" t="s">
        <v>368</v>
      </c>
      <c r="D311" s="33" t="s">
        <v>295</v>
      </c>
      <c r="E311" s="90" t="s">
        <v>291</v>
      </c>
      <c r="F311" s="62" t="s">
        <v>339</v>
      </c>
      <c r="G311" s="142">
        <v>74.4</v>
      </c>
      <c r="H311" s="32">
        <v>74.4</v>
      </c>
      <c r="I311" s="118">
        <f t="shared" si="20"/>
        <v>100</v>
      </c>
    </row>
    <row r="312" spans="1:9" ht="21" customHeight="1">
      <c r="A312" s="17" t="s">
        <v>652</v>
      </c>
      <c r="B312" s="41"/>
      <c r="C312" s="33" t="s">
        <v>368</v>
      </c>
      <c r="D312" s="33" t="s">
        <v>295</v>
      </c>
      <c r="E312" s="90" t="s">
        <v>653</v>
      </c>
      <c r="F312" s="62"/>
      <c r="G312" s="32">
        <f>G313</f>
        <v>280.7</v>
      </c>
      <c r="H312" s="32">
        <f>H313</f>
        <v>280.7</v>
      </c>
      <c r="I312" s="118">
        <f t="shared" si="20"/>
        <v>100</v>
      </c>
    </row>
    <row r="313" spans="1:9" ht="21" customHeight="1">
      <c r="A313" s="39" t="s">
        <v>34</v>
      </c>
      <c r="B313" s="41"/>
      <c r="C313" s="33" t="s">
        <v>368</v>
      </c>
      <c r="D313" s="33" t="s">
        <v>295</v>
      </c>
      <c r="E313" s="90" t="s">
        <v>653</v>
      </c>
      <c r="F313" s="62" t="s">
        <v>35</v>
      </c>
      <c r="G313" s="32">
        <v>280.7</v>
      </c>
      <c r="H313" s="32">
        <v>280.7</v>
      </c>
      <c r="I313" s="118">
        <f t="shared" si="20"/>
        <v>100</v>
      </c>
    </row>
    <row r="314" spans="1:9" ht="21" customHeight="1">
      <c r="A314" s="78" t="s">
        <v>637</v>
      </c>
      <c r="B314" s="28"/>
      <c r="C314" s="33" t="s">
        <v>368</v>
      </c>
      <c r="D314" s="33" t="s">
        <v>295</v>
      </c>
      <c r="E314" s="90" t="s">
        <v>639</v>
      </c>
      <c r="F314" s="62"/>
      <c r="G314" s="32">
        <f>G315</f>
        <v>1235.8</v>
      </c>
      <c r="H314" s="32">
        <f>H315</f>
        <v>1201.4</v>
      </c>
      <c r="I314" s="118">
        <f t="shared" si="20"/>
        <v>97.21637805470142</v>
      </c>
    </row>
    <row r="315" spans="1:9" ht="21" customHeight="1">
      <c r="A315" s="40" t="s">
        <v>629</v>
      </c>
      <c r="B315" s="28"/>
      <c r="C315" s="33" t="s">
        <v>368</v>
      </c>
      <c r="D315" s="33" t="s">
        <v>295</v>
      </c>
      <c r="E315" s="90" t="s">
        <v>638</v>
      </c>
      <c r="F315" s="62"/>
      <c r="G315" s="32">
        <f>G316</f>
        <v>1235.8</v>
      </c>
      <c r="H315" s="32">
        <f>H316</f>
        <v>1201.4</v>
      </c>
      <c r="I315" s="118">
        <f t="shared" si="20"/>
        <v>97.21637805470142</v>
      </c>
    </row>
    <row r="316" spans="1:9" ht="21" customHeight="1">
      <c r="A316" s="40" t="s">
        <v>57</v>
      </c>
      <c r="B316" s="28"/>
      <c r="C316" s="33" t="s">
        <v>368</v>
      </c>
      <c r="D316" s="33" t="s">
        <v>295</v>
      </c>
      <c r="E316" s="90" t="s">
        <v>638</v>
      </c>
      <c r="F316" s="62" t="s">
        <v>339</v>
      </c>
      <c r="G316" s="32">
        <v>1235.8</v>
      </c>
      <c r="H316" s="32">
        <v>1201.4</v>
      </c>
      <c r="I316" s="118">
        <f t="shared" si="20"/>
        <v>97.21637805470142</v>
      </c>
    </row>
    <row r="317" spans="1:9" ht="21" customHeight="1">
      <c r="A317" s="19" t="s">
        <v>5</v>
      </c>
      <c r="B317" s="28"/>
      <c r="C317" s="29" t="s">
        <v>368</v>
      </c>
      <c r="D317" s="29" t="s">
        <v>302</v>
      </c>
      <c r="E317" s="90"/>
      <c r="F317" s="62"/>
      <c r="G317" s="32">
        <f>G318+G324+G337+G342</f>
        <v>19033.299999999996</v>
      </c>
      <c r="H317" s="32">
        <f>H318+H324+H337+H342</f>
        <v>18366.6</v>
      </c>
      <c r="I317" s="118">
        <f t="shared" si="20"/>
        <v>96.49719176390853</v>
      </c>
    </row>
    <row r="318" spans="1:9" ht="42.75" customHeight="1">
      <c r="A318" s="55" t="s">
        <v>124</v>
      </c>
      <c r="B318" s="28"/>
      <c r="C318" s="33" t="s">
        <v>368</v>
      </c>
      <c r="D318" s="33" t="s">
        <v>302</v>
      </c>
      <c r="E318" s="90" t="s">
        <v>6</v>
      </c>
      <c r="F318" s="62"/>
      <c r="G318" s="32">
        <f>G319</f>
        <v>1826.4</v>
      </c>
      <c r="H318" s="32">
        <f>H319</f>
        <v>1826.4</v>
      </c>
      <c r="I318" s="118">
        <f t="shared" si="20"/>
        <v>100</v>
      </c>
    </row>
    <row r="319" spans="1:9" ht="60.75" customHeight="1">
      <c r="A319" s="78" t="s">
        <v>545</v>
      </c>
      <c r="B319" s="28"/>
      <c r="C319" s="33" t="s">
        <v>368</v>
      </c>
      <c r="D319" s="33" t="s">
        <v>302</v>
      </c>
      <c r="E319" s="90" t="s">
        <v>224</v>
      </c>
      <c r="F319" s="62"/>
      <c r="G319" s="32">
        <f>G320+G322</f>
        <v>1826.4</v>
      </c>
      <c r="H319" s="32">
        <f>H320+H322</f>
        <v>1826.4</v>
      </c>
      <c r="I319" s="32">
        <f>I320+I322</f>
        <v>200</v>
      </c>
    </row>
    <row r="320" spans="1:9" ht="21.75" customHeight="1">
      <c r="A320" s="36" t="s">
        <v>58</v>
      </c>
      <c r="B320" s="28"/>
      <c r="C320" s="33" t="s">
        <v>368</v>
      </c>
      <c r="D320" s="33" t="s">
        <v>302</v>
      </c>
      <c r="E320" s="90" t="s">
        <v>36</v>
      </c>
      <c r="F320" s="62"/>
      <c r="G320" s="32">
        <f>G321</f>
        <v>917.4</v>
      </c>
      <c r="H320" s="142">
        <f>H321</f>
        <v>917.4</v>
      </c>
      <c r="I320" s="118">
        <f t="shared" si="20"/>
        <v>100</v>
      </c>
    </row>
    <row r="321" spans="1:9" ht="22.5" customHeight="1">
      <c r="A321" s="36" t="s">
        <v>59</v>
      </c>
      <c r="B321" s="28"/>
      <c r="C321" s="33" t="s">
        <v>368</v>
      </c>
      <c r="D321" s="33" t="s">
        <v>302</v>
      </c>
      <c r="E321" s="90" t="s">
        <v>36</v>
      </c>
      <c r="F321" s="62" t="s">
        <v>339</v>
      </c>
      <c r="G321" s="142">
        <v>917.4</v>
      </c>
      <c r="H321" s="142">
        <v>917.4</v>
      </c>
      <c r="I321" s="118">
        <f t="shared" si="20"/>
        <v>100</v>
      </c>
    </row>
    <row r="322" spans="1:9" ht="21" customHeight="1">
      <c r="A322" s="36" t="s">
        <v>125</v>
      </c>
      <c r="B322" s="28"/>
      <c r="C322" s="33" t="s">
        <v>368</v>
      </c>
      <c r="D322" s="33" t="s">
        <v>302</v>
      </c>
      <c r="E322" s="90" t="s">
        <v>126</v>
      </c>
      <c r="F322" s="62"/>
      <c r="G322" s="32">
        <f>G323</f>
        <v>909</v>
      </c>
      <c r="H322" s="142">
        <f>H323</f>
        <v>909</v>
      </c>
      <c r="I322" s="118">
        <f t="shared" si="20"/>
        <v>100</v>
      </c>
    </row>
    <row r="323" spans="1:9" ht="18.75" customHeight="1">
      <c r="A323" s="137" t="s">
        <v>57</v>
      </c>
      <c r="B323" s="28"/>
      <c r="C323" s="33" t="s">
        <v>368</v>
      </c>
      <c r="D323" s="33" t="s">
        <v>302</v>
      </c>
      <c r="E323" s="90" t="s">
        <v>126</v>
      </c>
      <c r="F323" s="62" t="s">
        <v>339</v>
      </c>
      <c r="G323" s="32">
        <v>909</v>
      </c>
      <c r="H323" s="32">
        <v>909</v>
      </c>
      <c r="I323" s="118">
        <f t="shared" si="20"/>
        <v>100</v>
      </c>
    </row>
    <row r="324" spans="1:9" ht="48" customHeight="1">
      <c r="A324" s="55" t="s">
        <v>138</v>
      </c>
      <c r="B324" s="41"/>
      <c r="C324" s="33" t="s">
        <v>368</v>
      </c>
      <c r="D324" s="33" t="s">
        <v>302</v>
      </c>
      <c r="E324" s="90" t="s">
        <v>82</v>
      </c>
      <c r="F324" s="62"/>
      <c r="G324" s="32">
        <f>G331+G325+G328</f>
        <v>14131.899999999998</v>
      </c>
      <c r="H324" s="32">
        <f>H331+H325+H328</f>
        <v>13622.3</v>
      </c>
      <c r="I324" s="118">
        <f t="shared" si="20"/>
        <v>96.39397391716614</v>
      </c>
    </row>
    <row r="325" spans="1:9" ht="48" customHeight="1">
      <c r="A325" s="157" t="s">
        <v>544</v>
      </c>
      <c r="B325" s="138"/>
      <c r="C325" s="149" t="s">
        <v>368</v>
      </c>
      <c r="D325" s="158" t="s">
        <v>302</v>
      </c>
      <c r="E325" s="159" t="s">
        <v>600</v>
      </c>
      <c r="F325" s="160"/>
      <c r="G325" s="142">
        <f>G326</f>
        <v>4912.2</v>
      </c>
      <c r="H325" s="142">
        <f>H326</f>
        <v>4904.6</v>
      </c>
      <c r="I325" s="118">
        <f aca="true" t="shared" si="22" ref="I325:I386">H325/G325*100</f>
        <v>99.84528317250927</v>
      </c>
    </row>
    <row r="326" spans="1:9" ht="48" customHeight="1">
      <c r="A326" s="144" t="s">
        <v>118</v>
      </c>
      <c r="B326" s="138"/>
      <c r="C326" s="149" t="s">
        <v>368</v>
      </c>
      <c r="D326" s="158" t="s">
        <v>302</v>
      </c>
      <c r="E326" s="159" t="s">
        <v>601</v>
      </c>
      <c r="F326" s="160"/>
      <c r="G326" s="142">
        <f>G327</f>
        <v>4912.2</v>
      </c>
      <c r="H326" s="142">
        <f>H327</f>
        <v>4904.6</v>
      </c>
      <c r="I326" s="118">
        <f t="shared" si="22"/>
        <v>99.84528317250927</v>
      </c>
    </row>
    <row r="327" spans="1:9" ht="48" customHeight="1">
      <c r="A327" s="144" t="s">
        <v>57</v>
      </c>
      <c r="B327" s="138"/>
      <c r="C327" s="173" t="s">
        <v>368</v>
      </c>
      <c r="D327" s="174" t="s">
        <v>302</v>
      </c>
      <c r="E327" s="175" t="s">
        <v>601</v>
      </c>
      <c r="F327" s="176" t="s">
        <v>339</v>
      </c>
      <c r="G327" s="142">
        <v>4912.2</v>
      </c>
      <c r="H327" s="142">
        <v>4904.6</v>
      </c>
      <c r="I327" s="118">
        <f t="shared" si="22"/>
        <v>99.84528317250927</v>
      </c>
    </row>
    <row r="328" spans="1:9" ht="48" customHeight="1">
      <c r="A328" s="157" t="s">
        <v>640</v>
      </c>
      <c r="B328" s="172"/>
      <c r="C328" s="180" t="s">
        <v>368</v>
      </c>
      <c r="D328" s="180" t="s">
        <v>302</v>
      </c>
      <c r="E328" s="159" t="s">
        <v>168</v>
      </c>
      <c r="F328" s="181"/>
      <c r="G328" s="142">
        <f>G329</f>
        <v>623.3</v>
      </c>
      <c r="H328" s="142">
        <f>H329</f>
        <v>623.3</v>
      </c>
      <c r="I328" s="118">
        <f t="shared" si="22"/>
        <v>100</v>
      </c>
    </row>
    <row r="329" spans="1:9" ht="48" customHeight="1">
      <c r="A329" s="144" t="s">
        <v>629</v>
      </c>
      <c r="B329" s="172"/>
      <c r="C329" s="180" t="s">
        <v>368</v>
      </c>
      <c r="D329" s="180" t="s">
        <v>302</v>
      </c>
      <c r="E329" s="159" t="s">
        <v>641</v>
      </c>
      <c r="F329" s="181"/>
      <c r="G329" s="142">
        <f>G330</f>
        <v>623.3</v>
      </c>
      <c r="H329" s="142">
        <f>H330</f>
        <v>623.3</v>
      </c>
      <c r="I329" s="118">
        <f t="shared" si="22"/>
        <v>100</v>
      </c>
    </row>
    <row r="330" spans="1:9" ht="48" customHeight="1">
      <c r="A330" s="144" t="s">
        <v>57</v>
      </c>
      <c r="B330" s="172"/>
      <c r="C330" s="180" t="s">
        <v>368</v>
      </c>
      <c r="D330" s="180" t="s">
        <v>302</v>
      </c>
      <c r="E330" s="159" t="s">
        <v>641</v>
      </c>
      <c r="F330" s="181" t="s">
        <v>339</v>
      </c>
      <c r="G330" s="142">
        <v>623.3</v>
      </c>
      <c r="H330" s="142">
        <v>623.3</v>
      </c>
      <c r="I330" s="118">
        <f t="shared" si="22"/>
        <v>100</v>
      </c>
    </row>
    <row r="331" spans="1:9" ht="37.5" customHeight="1">
      <c r="A331" s="161" t="s">
        <v>490</v>
      </c>
      <c r="B331" s="143"/>
      <c r="C331" s="177" t="s">
        <v>368</v>
      </c>
      <c r="D331" s="177" t="s">
        <v>302</v>
      </c>
      <c r="E331" s="178" t="s">
        <v>546</v>
      </c>
      <c r="F331" s="179"/>
      <c r="G331" s="142">
        <f>G332+G335</f>
        <v>8596.4</v>
      </c>
      <c r="H331" s="142">
        <f>H332+H335</f>
        <v>8094.4</v>
      </c>
      <c r="I331" s="118">
        <f t="shared" si="22"/>
        <v>94.16034619142897</v>
      </c>
    </row>
    <row r="332" spans="1:9" ht="18.75" customHeight="1">
      <c r="A332" s="144" t="s">
        <v>127</v>
      </c>
      <c r="B332" s="143"/>
      <c r="C332" s="149" t="s">
        <v>368</v>
      </c>
      <c r="D332" s="149" t="s">
        <v>302</v>
      </c>
      <c r="E332" s="162" t="s">
        <v>547</v>
      </c>
      <c r="F332" s="141"/>
      <c r="G332" s="142">
        <f>G334+G333</f>
        <v>3138.5</v>
      </c>
      <c r="H332" s="142">
        <f>H334+H333</f>
        <v>2828.9</v>
      </c>
      <c r="I332" s="118">
        <f t="shared" si="22"/>
        <v>90.13541500716903</v>
      </c>
    </row>
    <row r="333" spans="1:9" ht="18.75" customHeight="1">
      <c r="A333" s="191" t="s">
        <v>467</v>
      </c>
      <c r="B333" s="183"/>
      <c r="C333" s="173" t="s">
        <v>368</v>
      </c>
      <c r="D333" s="173" t="s">
        <v>302</v>
      </c>
      <c r="E333" s="162" t="s">
        <v>547</v>
      </c>
      <c r="F333" s="141" t="s">
        <v>337</v>
      </c>
      <c r="G333" s="142">
        <v>26.1</v>
      </c>
      <c r="H333" s="142">
        <v>26.1</v>
      </c>
      <c r="I333" s="118">
        <f t="shared" si="22"/>
        <v>100</v>
      </c>
    </row>
    <row r="334" spans="1:9" ht="18.75" customHeight="1">
      <c r="A334" s="151" t="s">
        <v>57</v>
      </c>
      <c r="B334" s="183"/>
      <c r="C334" s="173" t="s">
        <v>368</v>
      </c>
      <c r="D334" s="173" t="s">
        <v>302</v>
      </c>
      <c r="E334" s="162" t="s">
        <v>547</v>
      </c>
      <c r="F334" s="141" t="s">
        <v>339</v>
      </c>
      <c r="G334" s="142">
        <v>3112.4</v>
      </c>
      <c r="H334" s="142">
        <v>2802.8</v>
      </c>
      <c r="I334" s="118">
        <f t="shared" si="22"/>
        <v>90.05269245598252</v>
      </c>
    </row>
    <row r="335" spans="1:9" ht="18.75" customHeight="1">
      <c r="A335" s="144" t="s">
        <v>629</v>
      </c>
      <c r="B335" s="186"/>
      <c r="C335" s="180" t="s">
        <v>368</v>
      </c>
      <c r="D335" s="180" t="s">
        <v>302</v>
      </c>
      <c r="E335" s="182" t="s">
        <v>642</v>
      </c>
      <c r="F335" s="141"/>
      <c r="G335" s="142">
        <f>G336</f>
        <v>5457.9</v>
      </c>
      <c r="H335" s="142">
        <f>H336</f>
        <v>5265.5</v>
      </c>
      <c r="I335" s="118">
        <f t="shared" si="22"/>
        <v>96.474834643361</v>
      </c>
    </row>
    <row r="336" spans="1:9" ht="18.75" customHeight="1">
      <c r="A336" s="144" t="s">
        <v>57</v>
      </c>
      <c r="B336" s="186"/>
      <c r="C336" s="180" t="s">
        <v>368</v>
      </c>
      <c r="D336" s="180" t="s">
        <v>302</v>
      </c>
      <c r="E336" s="182" t="s">
        <v>642</v>
      </c>
      <c r="F336" s="141" t="s">
        <v>339</v>
      </c>
      <c r="G336" s="142">
        <v>5457.9</v>
      </c>
      <c r="H336" s="142">
        <v>5265.5</v>
      </c>
      <c r="I336" s="118">
        <f t="shared" si="22"/>
        <v>96.474834643361</v>
      </c>
    </row>
    <row r="337" spans="1:9" ht="38.25" customHeight="1">
      <c r="A337" s="184" t="s">
        <v>121</v>
      </c>
      <c r="B337" s="185"/>
      <c r="C337" s="177" t="s">
        <v>368</v>
      </c>
      <c r="D337" s="177" t="s">
        <v>302</v>
      </c>
      <c r="E337" s="162" t="s">
        <v>235</v>
      </c>
      <c r="F337" s="141"/>
      <c r="G337" s="142">
        <f>G338</f>
        <v>1708</v>
      </c>
      <c r="H337" s="142">
        <f>H338</f>
        <v>1553.9</v>
      </c>
      <c r="I337" s="118">
        <f t="shared" si="22"/>
        <v>90.97775175644028</v>
      </c>
    </row>
    <row r="338" spans="1:9" ht="38.25" customHeight="1">
      <c r="A338" s="163" t="s">
        <v>236</v>
      </c>
      <c r="B338" s="138"/>
      <c r="C338" s="149" t="s">
        <v>368</v>
      </c>
      <c r="D338" s="149" t="s">
        <v>302</v>
      </c>
      <c r="E338" s="162" t="s">
        <v>237</v>
      </c>
      <c r="F338" s="141"/>
      <c r="G338" s="142">
        <f aca="true" t="shared" si="23" ref="G338:H340">G339</f>
        <v>1708</v>
      </c>
      <c r="H338" s="142">
        <f t="shared" si="23"/>
        <v>1553.9</v>
      </c>
      <c r="I338" s="118">
        <f t="shared" si="22"/>
        <v>90.97775175644028</v>
      </c>
    </row>
    <row r="339" spans="1:9" ht="38.25" customHeight="1">
      <c r="A339" s="163" t="s">
        <v>489</v>
      </c>
      <c r="B339" s="138"/>
      <c r="C339" s="149" t="s">
        <v>368</v>
      </c>
      <c r="D339" s="149" t="s">
        <v>302</v>
      </c>
      <c r="E339" s="162" t="s">
        <v>47</v>
      </c>
      <c r="F339" s="141"/>
      <c r="G339" s="142">
        <f t="shared" si="23"/>
        <v>1708</v>
      </c>
      <c r="H339" s="142">
        <f t="shared" si="23"/>
        <v>1553.9</v>
      </c>
      <c r="I339" s="118">
        <f t="shared" si="22"/>
        <v>90.97775175644028</v>
      </c>
    </row>
    <row r="340" spans="1:9" ht="38.25" customHeight="1">
      <c r="A340" s="148" t="s">
        <v>122</v>
      </c>
      <c r="B340" s="138"/>
      <c r="C340" s="149" t="s">
        <v>368</v>
      </c>
      <c r="D340" s="149" t="s">
        <v>302</v>
      </c>
      <c r="E340" s="162" t="s">
        <v>123</v>
      </c>
      <c r="F340" s="141"/>
      <c r="G340" s="142">
        <f t="shared" si="23"/>
        <v>1708</v>
      </c>
      <c r="H340" s="142">
        <f t="shared" si="23"/>
        <v>1553.9</v>
      </c>
      <c r="I340" s="118">
        <f t="shared" si="22"/>
        <v>90.97775175644028</v>
      </c>
    </row>
    <row r="341" spans="1:9" ht="38.25" customHeight="1">
      <c r="A341" s="151" t="s">
        <v>57</v>
      </c>
      <c r="B341" s="138"/>
      <c r="C341" s="149" t="s">
        <v>368</v>
      </c>
      <c r="D341" s="149" t="s">
        <v>302</v>
      </c>
      <c r="E341" s="162" t="s">
        <v>123</v>
      </c>
      <c r="F341" s="141" t="s">
        <v>339</v>
      </c>
      <c r="G341" s="142">
        <v>1708</v>
      </c>
      <c r="H341" s="142">
        <v>1553.9</v>
      </c>
      <c r="I341" s="118">
        <f t="shared" si="22"/>
        <v>90.97775175644028</v>
      </c>
    </row>
    <row r="342" spans="1:9" ht="38.25" customHeight="1">
      <c r="A342" s="164" t="s">
        <v>111</v>
      </c>
      <c r="B342" s="143"/>
      <c r="C342" s="149" t="s">
        <v>368</v>
      </c>
      <c r="D342" s="149" t="s">
        <v>302</v>
      </c>
      <c r="E342" s="162" t="s">
        <v>172</v>
      </c>
      <c r="F342" s="141"/>
      <c r="G342" s="142">
        <f aca="true" t="shared" si="24" ref="G342:H345">G343</f>
        <v>1367</v>
      </c>
      <c r="H342" s="142">
        <f t="shared" si="24"/>
        <v>1364</v>
      </c>
      <c r="I342" s="118">
        <f t="shared" si="22"/>
        <v>99.7805413313826</v>
      </c>
    </row>
    <row r="343" spans="1:9" ht="38.25" customHeight="1">
      <c r="A343" s="145" t="s">
        <v>144</v>
      </c>
      <c r="B343" s="143"/>
      <c r="C343" s="149" t="s">
        <v>368</v>
      </c>
      <c r="D343" s="149" t="s">
        <v>302</v>
      </c>
      <c r="E343" s="162" t="s">
        <v>173</v>
      </c>
      <c r="F343" s="141"/>
      <c r="G343" s="142">
        <f t="shared" si="24"/>
        <v>1367</v>
      </c>
      <c r="H343" s="142">
        <f t="shared" si="24"/>
        <v>1364</v>
      </c>
      <c r="I343" s="118">
        <f t="shared" si="22"/>
        <v>99.7805413313826</v>
      </c>
    </row>
    <row r="344" spans="1:9" ht="38.25" customHeight="1">
      <c r="A344" s="145" t="s">
        <v>575</v>
      </c>
      <c r="B344" s="143"/>
      <c r="C344" s="149" t="s">
        <v>368</v>
      </c>
      <c r="D344" s="149" t="s">
        <v>302</v>
      </c>
      <c r="E344" s="162" t="s">
        <v>180</v>
      </c>
      <c r="F344" s="141"/>
      <c r="G344" s="142">
        <f>G345+G347</f>
        <v>1367</v>
      </c>
      <c r="H344" s="142">
        <f>H345+H347</f>
        <v>1364</v>
      </c>
      <c r="I344" s="118">
        <f t="shared" si="22"/>
        <v>99.7805413313826</v>
      </c>
    </row>
    <row r="345" spans="1:9" ht="38.25" customHeight="1">
      <c r="A345" s="144" t="s">
        <v>613</v>
      </c>
      <c r="B345" s="138"/>
      <c r="C345" s="149" t="s">
        <v>368</v>
      </c>
      <c r="D345" s="149" t="s">
        <v>302</v>
      </c>
      <c r="E345" s="162" t="s">
        <v>612</v>
      </c>
      <c r="F345" s="141"/>
      <c r="G345" s="142">
        <f t="shared" si="24"/>
        <v>637.6</v>
      </c>
      <c r="H345" s="142">
        <f t="shared" si="24"/>
        <v>634.6</v>
      </c>
      <c r="I345" s="118">
        <f t="shared" si="22"/>
        <v>99.52948557089084</v>
      </c>
    </row>
    <row r="346" spans="1:9" ht="38.25" customHeight="1">
      <c r="A346" s="151" t="s">
        <v>60</v>
      </c>
      <c r="B346" s="138"/>
      <c r="C346" s="149" t="s">
        <v>368</v>
      </c>
      <c r="D346" s="149" t="s">
        <v>302</v>
      </c>
      <c r="E346" s="162" t="s">
        <v>612</v>
      </c>
      <c r="F346" s="141" t="s">
        <v>339</v>
      </c>
      <c r="G346" s="142">
        <v>637.6</v>
      </c>
      <c r="H346" s="142">
        <v>634.6</v>
      </c>
      <c r="I346" s="118">
        <f t="shared" si="22"/>
        <v>99.52948557089084</v>
      </c>
    </row>
    <row r="347" spans="1:9" ht="38.25" customHeight="1">
      <c r="A347" s="144" t="s">
        <v>629</v>
      </c>
      <c r="B347" s="143"/>
      <c r="C347" s="149" t="s">
        <v>368</v>
      </c>
      <c r="D347" s="149" t="s">
        <v>302</v>
      </c>
      <c r="E347" s="162" t="s">
        <v>643</v>
      </c>
      <c r="F347" s="141"/>
      <c r="G347" s="142">
        <f>G348</f>
        <v>729.4</v>
      </c>
      <c r="H347" s="142">
        <f>H348</f>
        <v>729.4</v>
      </c>
      <c r="I347" s="118">
        <f t="shared" si="22"/>
        <v>100</v>
      </c>
    </row>
    <row r="348" spans="1:9" ht="38.25" customHeight="1">
      <c r="A348" s="151" t="s">
        <v>60</v>
      </c>
      <c r="B348" s="143"/>
      <c r="C348" s="149" t="s">
        <v>368</v>
      </c>
      <c r="D348" s="149" t="s">
        <v>302</v>
      </c>
      <c r="E348" s="162" t="s">
        <v>643</v>
      </c>
      <c r="F348" s="141" t="s">
        <v>339</v>
      </c>
      <c r="G348" s="142">
        <v>729.4</v>
      </c>
      <c r="H348" s="142">
        <v>729.4</v>
      </c>
      <c r="I348" s="118">
        <f t="shared" si="22"/>
        <v>100</v>
      </c>
    </row>
    <row r="349" spans="1:9" ht="38.25" customHeight="1">
      <c r="A349" s="39" t="s">
        <v>171</v>
      </c>
      <c r="B349" s="28"/>
      <c r="C349" s="29" t="s">
        <v>368</v>
      </c>
      <c r="D349" s="29" t="s">
        <v>368</v>
      </c>
      <c r="E349" s="90"/>
      <c r="F349" s="62"/>
      <c r="G349" s="32">
        <f>G350</f>
        <v>14421.4</v>
      </c>
      <c r="H349" s="32">
        <f>H350</f>
        <v>13274.6</v>
      </c>
      <c r="I349" s="118">
        <f t="shared" si="22"/>
        <v>92.04792877251863</v>
      </c>
    </row>
    <row r="350" spans="1:9" ht="47.25" customHeight="1">
      <c r="A350" s="55" t="s">
        <v>138</v>
      </c>
      <c r="B350" s="28"/>
      <c r="C350" s="33" t="s">
        <v>368</v>
      </c>
      <c r="D350" s="33" t="s">
        <v>368</v>
      </c>
      <c r="E350" s="90" t="s">
        <v>82</v>
      </c>
      <c r="F350" s="62"/>
      <c r="G350" s="32">
        <f>G356+G351+G360</f>
        <v>14421.4</v>
      </c>
      <c r="H350" s="32">
        <f>H356+H351+H360</f>
        <v>13274.6</v>
      </c>
      <c r="I350" s="118">
        <f t="shared" si="22"/>
        <v>92.04792877251863</v>
      </c>
    </row>
    <row r="351" spans="1:9" ht="47.25" customHeight="1">
      <c r="A351" s="72" t="s">
        <v>644</v>
      </c>
      <c r="B351" s="28"/>
      <c r="C351" s="33" t="s">
        <v>368</v>
      </c>
      <c r="D351" s="33" t="s">
        <v>368</v>
      </c>
      <c r="E351" s="90" t="s">
        <v>646</v>
      </c>
      <c r="F351" s="62"/>
      <c r="G351" s="32">
        <f>G352+G354</f>
        <v>6497.4</v>
      </c>
      <c r="H351" s="32">
        <f>H352+H354</f>
        <v>5350.6</v>
      </c>
      <c r="I351" s="118">
        <f t="shared" si="22"/>
        <v>82.34986302213194</v>
      </c>
    </row>
    <row r="352" spans="1:9" ht="47.25" customHeight="1">
      <c r="A352" s="39" t="s">
        <v>629</v>
      </c>
      <c r="B352" s="28"/>
      <c r="C352" s="33" t="s">
        <v>368</v>
      </c>
      <c r="D352" s="33" t="s">
        <v>368</v>
      </c>
      <c r="E352" s="90" t="s">
        <v>645</v>
      </c>
      <c r="F352" s="62"/>
      <c r="G352" s="32">
        <f>G353</f>
        <v>3669.3</v>
      </c>
      <c r="H352" s="32">
        <f>H353</f>
        <v>2522.5</v>
      </c>
      <c r="I352" s="118">
        <f t="shared" si="22"/>
        <v>68.74608235903305</v>
      </c>
    </row>
    <row r="353" spans="1:9" ht="47.25" customHeight="1">
      <c r="A353" s="40" t="s">
        <v>348</v>
      </c>
      <c r="B353" s="28"/>
      <c r="C353" s="33" t="s">
        <v>368</v>
      </c>
      <c r="D353" s="33" t="s">
        <v>368</v>
      </c>
      <c r="E353" s="90" t="s">
        <v>645</v>
      </c>
      <c r="F353" s="62" t="s">
        <v>339</v>
      </c>
      <c r="G353" s="32">
        <v>3669.3</v>
      </c>
      <c r="H353" s="32">
        <v>2522.5</v>
      </c>
      <c r="I353" s="118">
        <f t="shared" si="22"/>
        <v>68.74608235903305</v>
      </c>
    </row>
    <row r="354" spans="1:9" ht="47.25" customHeight="1">
      <c r="A354" s="39" t="s">
        <v>655</v>
      </c>
      <c r="B354" s="41"/>
      <c r="C354" s="33" t="s">
        <v>368</v>
      </c>
      <c r="D354" s="33" t="s">
        <v>368</v>
      </c>
      <c r="E354" s="90" t="s">
        <v>656</v>
      </c>
      <c r="F354" s="62"/>
      <c r="G354" s="32">
        <f>G355</f>
        <v>2828.1</v>
      </c>
      <c r="H354" s="32">
        <f>H355</f>
        <v>2828.1</v>
      </c>
      <c r="I354" s="118">
        <f t="shared" si="22"/>
        <v>100</v>
      </c>
    </row>
    <row r="355" spans="1:9" ht="47.25" customHeight="1">
      <c r="A355" s="40" t="s">
        <v>348</v>
      </c>
      <c r="B355" s="41"/>
      <c r="C355" s="33" t="s">
        <v>368</v>
      </c>
      <c r="D355" s="33" t="s">
        <v>368</v>
      </c>
      <c r="E355" s="90" t="s">
        <v>656</v>
      </c>
      <c r="F355" s="62" t="s">
        <v>339</v>
      </c>
      <c r="G355" s="32">
        <v>2828.1</v>
      </c>
      <c r="H355" s="32">
        <v>2828.1</v>
      </c>
      <c r="I355" s="118">
        <f t="shared" si="22"/>
        <v>100</v>
      </c>
    </row>
    <row r="356" spans="1:9" ht="54" customHeight="1">
      <c r="A356" s="72" t="s">
        <v>491</v>
      </c>
      <c r="B356" s="28"/>
      <c r="C356" s="33" t="s">
        <v>368</v>
      </c>
      <c r="D356" s="33" t="s">
        <v>368</v>
      </c>
      <c r="E356" s="90" t="s">
        <v>620</v>
      </c>
      <c r="F356" s="62"/>
      <c r="G356" s="32">
        <f>G357</f>
        <v>5062.1</v>
      </c>
      <c r="H356" s="32">
        <f>H357</f>
        <v>5062.1</v>
      </c>
      <c r="I356" s="118">
        <f t="shared" si="22"/>
        <v>100</v>
      </c>
    </row>
    <row r="357" spans="1:9" ht="33" customHeight="1">
      <c r="A357" s="39" t="s">
        <v>169</v>
      </c>
      <c r="B357" s="28"/>
      <c r="C357" s="33" t="s">
        <v>368</v>
      </c>
      <c r="D357" s="33" t="s">
        <v>368</v>
      </c>
      <c r="E357" s="90" t="s">
        <v>621</v>
      </c>
      <c r="F357" s="62"/>
      <c r="G357" s="32">
        <f>G358+G359</f>
        <v>5062.1</v>
      </c>
      <c r="H357" s="32">
        <f>H358+H359</f>
        <v>5062.1</v>
      </c>
      <c r="I357" s="118">
        <f t="shared" si="22"/>
        <v>100</v>
      </c>
    </row>
    <row r="358" spans="1:9" ht="30" customHeight="1">
      <c r="A358" s="17" t="s">
        <v>348</v>
      </c>
      <c r="B358" s="28"/>
      <c r="C358" s="33" t="s">
        <v>368</v>
      </c>
      <c r="D358" s="33" t="s">
        <v>368</v>
      </c>
      <c r="E358" s="90" t="s">
        <v>621</v>
      </c>
      <c r="F358" s="62" t="s">
        <v>339</v>
      </c>
      <c r="G358" s="142">
        <v>2466.3</v>
      </c>
      <c r="H358" s="32">
        <v>2466.3</v>
      </c>
      <c r="I358" s="118">
        <f t="shared" si="22"/>
        <v>100</v>
      </c>
    </row>
    <row r="359" spans="1:9" ht="42" customHeight="1">
      <c r="A359" s="17" t="s">
        <v>108</v>
      </c>
      <c r="B359" s="28"/>
      <c r="C359" s="33" t="s">
        <v>368</v>
      </c>
      <c r="D359" s="33" t="s">
        <v>368</v>
      </c>
      <c r="E359" s="90" t="s">
        <v>621</v>
      </c>
      <c r="F359" s="62" t="s">
        <v>463</v>
      </c>
      <c r="G359" s="142">
        <v>2595.8</v>
      </c>
      <c r="H359" s="32">
        <v>2595.8</v>
      </c>
      <c r="I359" s="118">
        <f t="shared" si="22"/>
        <v>100</v>
      </c>
    </row>
    <row r="360" spans="1:9" ht="52.5" customHeight="1">
      <c r="A360" s="72" t="s">
        <v>663</v>
      </c>
      <c r="B360" s="28"/>
      <c r="C360" s="33" t="s">
        <v>368</v>
      </c>
      <c r="D360" s="33" t="s">
        <v>368</v>
      </c>
      <c r="E360" s="90" t="s">
        <v>666</v>
      </c>
      <c r="F360" s="62"/>
      <c r="G360" s="142">
        <f>G361</f>
        <v>2861.9</v>
      </c>
      <c r="H360" s="32">
        <f>H361</f>
        <v>2861.9</v>
      </c>
      <c r="I360" s="118">
        <f t="shared" si="22"/>
        <v>100</v>
      </c>
    </row>
    <row r="361" spans="1:9" ht="39" customHeight="1">
      <c r="A361" s="39" t="s">
        <v>664</v>
      </c>
      <c r="B361" s="28"/>
      <c r="C361" s="33" t="s">
        <v>368</v>
      </c>
      <c r="D361" s="33" t="s">
        <v>368</v>
      </c>
      <c r="E361" s="90" t="s">
        <v>665</v>
      </c>
      <c r="F361" s="62"/>
      <c r="G361" s="142">
        <f>G362</f>
        <v>2861.9</v>
      </c>
      <c r="H361" s="32">
        <f>H362</f>
        <v>2861.9</v>
      </c>
      <c r="I361" s="118">
        <f t="shared" si="22"/>
        <v>100</v>
      </c>
    </row>
    <row r="362" spans="1:9" ht="39.75" customHeight="1">
      <c r="A362" s="17" t="s">
        <v>108</v>
      </c>
      <c r="B362" s="28"/>
      <c r="C362" s="33" t="s">
        <v>368</v>
      </c>
      <c r="D362" s="33" t="s">
        <v>368</v>
      </c>
      <c r="E362" s="90" t="s">
        <v>665</v>
      </c>
      <c r="F362" s="62" t="s">
        <v>463</v>
      </c>
      <c r="G362" s="142">
        <v>2861.9</v>
      </c>
      <c r="H362" s="32">
        <v>2861.9</v>
      </c>
      <c r="I362" s="118">
        <f t="shared" si="22"/>
        <v>100</v>
      </c>
    </row>
    <row r="363" spans="1:9" ht="18.75">
      <c r="A363" s="19" t="s">
        <v>357</v>
      </c>
      <c r="B363" s="28"/>
      <c r="C363" s="29" t="s">
        <v>305</v>
      </c>
      <c r="D363" s="33"/>
      <c r="E363" s="90"/>
      <c r="F363" s="62"/>
      <c r="G363" s="142">
        <f>G364+G370</f>
        <v>4075.6</v>
      </c>
      <c r="H363" s="32">
        <f>H364+H370</f>
        <v>831.5999999999999</v>
      </c>
      <c r="I363" s="118">
        <f t="shared" si="22"/>
        <v>20.404357640592792</v>
      </c>
    </row>
    <row r="364" spans="1:9" ht="18.75">
      <c r="A364" s="113" t="s">
        <v>423</v>
      </c>
      <c r="B364" s="28"/>
      <c r="C364" s="29" t="s">
        <v>305</v>
      </c>
      <c r="D364" s="33" t="s">
        <v>295</v>
      </c>
      <c r="E364" s="90"/>
      <c r="F364" s="62"/>
      <c r="G364" s="32">
        <f aca="true" t="shared" si="25" ref="G364:H368">G365</f>
        <v>3175</v>
      </c>
      <c r="H364" s="32">
        <f t="shared" si="25"/>
        <v>0</v>
      </c>
      <c r="I364" s="118">
        <f t="shared" si="22"/>
        <v>0</v>
      </c>
    </row>
    <row r="365" spans="1:9" ht="37.5">
      <c r="A365" s="55" t="s">
        <v>51</v>
      </c>
      <c r="B365" s="28"/>
      <c r="C365" s="29" t="s">
        <v>305</v>
      </c>
      <c r="D365" s="33" t="s">
        <v>295</v>
      </c>
      <c r="E365" s="108" t="s">
        <v>235</v>
      </c>
      <c r="F365" s="62"/>
      <c r="G365" s="32">
        <f t="shared" si="25"/>
        <v>3175</v>
      </c>
      <c r="H365" s="32">
        <f t="shared" si="25"/>
        <v>0</v>
      </c>
      <c r="I365" s="118">
        <f t="shared" si="22"/>
        <v>0</v>
      </c>
    </row>
    <row r="366" spans="1:9" ht="25.5" customHeight="1">
      <c r="A366" s="72" t="s">
        <v>236</v>
      </c>
      <c r="B366" s="28"/>
      <c r="C366" s="29" t="s">
        <v>305</v>
      </c>
      <c r="D366" s="33" t="s">
        <v>295</v>
      </c>
      <c r="E366" s="91" t="s">
        <v>237</v>
      </c>
      <c r="F366" s="62"/>
      <c r="G366" s="32">
        <f t="shared" si="25"/>
        <v>3175</v>
      </c>
      <c r="H366" s="32">
        <f t="shared" si="25"/>
        <v>0</v>
      </c>
      <c r="I366" s="118">
        <f t="shared" si="22"/>
        <v>0</v>
      </c>
    </row>
    <row r="367" spans="1:9" ht="28.5" customHeight="1">
      <c r="A367" s="72" t="s">
        <v>492</v>
      </c>
      <c r="B367" s="28"/>
      <c r="C367" s="29" t="s">
        <v>305</v>
      </c>
      <c r="D367" s="33" t="s">
        <v>295</v>
      </c>
      <c r="E367" s="91" t="s">
        <v>229</v>
      </c>
      <c r="F367" s="62"/>
      <c r="G367" s="32">
        <f t="shared" si="25"/>
        <v>3175</v>
      </c>
      <c r="H367" s="32">
        <f t="shared" si="25"/>
        <v>0</v>
      </c>
      <c r="I367" s="32">
        <f>I368</f>
        <v>0</v>
      </c>
    </row>
    <row r="368" spans="1:9" ht="37.5">
      <c r="A368" s="39" t="s">
        <v>424</v>
      </c>
      <c r="B368" s="28"/>
      <c r="C368" s="29" t="s">
        <v>305</v>
      </c>
      <c r="D368" s="33" t="s">
        <v>295</v>
      </c>
      <c r="E368" s="91" t="s">
        <v>425</v>
      </c>
      <c r="F368" s="62"/>
      <c r="G368" s="32">
        <f t="shared" si="25"/>
        <v>3175</v>
      </c>
      <c r="H368" s="32">
        <f t="shared" si="25"/>
        <v>0</v>
      </c>
      <c r="I368" s="118">
        <f t="shared" si="22"/>
        <v>0</v>
      </c>
    </row>
    <row r="369" spans="1:9" ht="27.75" customHeight="1">
      <c r="A369" s="39" t="s">
        <v>57</v>
      </c>
      <c r="B369" s="28"/>
      <c r="C369" s="29" t="s">
        <v>305</v>
      </c>
      <c r="D369" s="33" t="s">
        <v>295</v>
      </c>
      <c r="E369" s="91" t="s">
        <v>425</v>
      </c>
      <c r="F369" s="62" t="s">
        <v>339</v>
      </c>
      <c r="G369" s="32">
        <v>3175</v>
      </c>
      <c r="H369" s="32">
        <v>0</v>
      </c>
      <c r="I369" s="118">
        <f t="shared" si="22"/>
        <v>0</v>
      </c>
    </row>
    <row r="370" spans="1:9" ht="26.25" customHeight="1">
      <c r="A370" s="104" t="s">
        <v>128</v>
      </c>
      <c r="B370" s="28"/>
      <c r="C370" s="29" t="s">
        <v>305</v>
      </c>
      <c r="D370" s="29" t="s">
        <v>302</v>
      </c>
      <c r="E370" s="90"/>
      <c r="F370" s="62"/>
      <c r="G370" s="32">
        <f>G371</f>
        <v>900.5999999999999</v>
      </c>
      <c r="H370" s="32">
        <f>H371</f>
        <v>831.5999999999999</v>
      </c>
      <c r="I370" s="118">
        <f t="shared" si="22"/>
        <v>92.33844103930713</v>
      </c>
    </row>
    <row r="371" spans="1:9" ht="46.5" customHeight="1">
      <c r="A371" s="55" t="s">
        <v>51</v>
      </c>
      <c r="B371" s="28"/>
      <c r="C371" s="33" t="s">
        <v>305</v>
      </c>
      <c r="D371" s="33" t="s">
        <v>302</v>
      </c>
      <c r="E371" s="90" t="s">
        <v>235</v>
      </c>
      <c r="F371" s="62"/>
      <c r="G371" s="32">
        <f>G372+G381</f>
        <v>900.5999999999999</v>
      </c>
      <c r="H371" s="32">
        <f>H372+H381</f>
        <v>831.5999999999999</v>
      </c>
      <c r="I371" s="118">
        <f t="shared" si="22"/>
        <v>92.33844103930713</v>
      </c>
    </row>
    <row r="372" spans="1:9" ht="24" customHeight="1">
      <c r="A372" s="72" t="s">
        <v>236</v>
      </c>
      <c r="B372" s="28"/>
      <c r="C372" s="33" t="s">
        <v>305</v>
      </c>
      <c r="D372" s="33" t="s">
        <v>302</v>
      </c>
      <c r="E372" s="90" t="s">
        <v>237</v>
      </c>
      <c r="F372" s="62"/>
      <c r="G372" s="32">
        <f>G373+G377</f>
        <v>48</v>
      </c>
      <c r="H372" s="32">
        <f>H373+H377</f>
        <v>48</v>
      </c>
      <c r="I372" s="118">
        <f t="shared" si="22"/>
        <v>100</v>
      </c>
    </row>
    <row r="373" spans="1:9" ht="39">
      <c r="A373" s="38" t="s">
        <v>512</v>
      </c>
      <c r="B373" s="28"/>
      <c r="C373" s="33" t="s">
        <v>305</v>
      </c>
      <c r="D373" s="33" t="s">
        <v>302</v>
      </c>
      <c r="E373" s="90" t="s">
        <v>226</v>
      </c>
      <c r="F373" s="62"/>
      <c r="G373" s="32">
        <f>G374</f>
        <v>48</v>
      </c>
      <c r="H373" s="32">
        <f>H374</f>
        <v>48</v>
      </c>
      <c r="I373" s="118">
        <f t="shared" si="22"/>
        <v>100</v>
      </c>
    </row>
    <row r="374" spans="1:9" ht="18.75">
      <c r="A374" s="39" t="s">
        <v>346</v>
      </c>
      <c r="B374" s="28"/>
      <c r="C374" s="33" t="s">
        <v>305</v>
      </c>
      <c r="D374" s="33" t="s">
        <v>302</v>
      </c>
      <c r="E374" s="90" t="s">
        <v>227</v>
      </c>
      <c r="F374" s="62"/>
      <c r="G374" s="32">
        <f>G375+G376+G380</f>
        <v>48</v>
      </c>
      <c r="H374" s="32">
        <f>H375+H376+H380</f>
        <v>48</v>
      </c>
      <c r="I374" s="118">
        <f t="shared" si="22"/>
        <v>100</v>
      </c>
    </row>
    <row r="375" spans="1:9" ht="18.75">
      <c r="A375" s="39" t="s">
        <v>57</v>
      </c>
      <c r="B375" s="28"/>
      <c r="C375" s="33" t="s">
        <v>305</v>
      </c>
      <c r="D375" s="33" t="s">
        <v>302</v>
      </c>
      <c r="E375" s="90" t="s">
        <v>227</v>
      </c>
      <c r="F375" s="62" t="s">
        <v>339</v>
      </c>
      <c r="G375" s="32">
        <v>5</v>
      </c>
      <c r="H375" s="32">
        <v>5</v>
      </c>
      <c r="I375" s="118">
        <f t="shared" si="22"/>
        <v>100</v>
      </c>
    </row>
    <row r="376" spans="1:9" ht="18.75">
      <c r="A376" s="39" t="s">
        <v>225</v>
      </c>
      <c r="B376" s="28"/>
      <c r="C376" s="33" t="s">
        <v>305</v>
      </c>
      <c r="D376" s="33" t="s">
        <v>302</v>
      </c>
      <c r="E376" s="90" t="s">
        <v>227</v>
      </c>
      <c r="F376" s="62" t="s">
        <v>373</v>
      </c>
      <c r="G376" s="32">
        <v>10</v>
      </c>
      <c r="H376" s="32">
        <v>10</v>
      </c>
      <c r="I376" s="118">
        <f t="shared" si="22"/>
        <v>100</v>
      </c>
    </row>
    <row r="377" spans="1:9" ht="19.5" hidden="1">
      <c r="A377" s="72" t="s">
        <v>228</v>
      </c>
      <c r="B377" s="28"/>
      <c r="C377" s="33" t="s">
        <v>305</v>
      </c>
      <c r="D377" s="33" t="s">
        <v>302</v>
      </c>
      <c r="E377" s="90" t="s">
        <v>229</v>
      </c>
      <c r="F377" s="62"/>
      <c r="G377" s="32">
        <f>G378</f>
        <v>0</v>
      </c>
      <c r="H377" s="32">
        <f>H378</f>
        <v>0</v>
      </c>
      <c r="I377" s="118" t="e">
        <f t="shared" si="22"/>
        <v>#DIV/0!</v>
      </c>
    </row>
    <row r="378" spans="1:9" ht="18.75" hidden="1">
      <c r="A378" s="39" t="s">
        <v>346</v>
      </c>
      <c r="B378" s="28"/>
      <c r="C378" s="33" t="s">
        <v>305</v>
      </c>
      <c r="D378" s="33" t="s">
        <v>302</v>
      </c>
      <c r="E378" s="90" t="s">
        <v>230</v>
      </c>
      <c r="F378" s="62"/>
      <c r="G378" s="32">
        <f>G379</f>
        <v>0</v>
      </c>
      <c r="H378" s="32">
        <f>H379</f>
        <v>0</v>
      </c>
      <c r="I378" s="118" t="e">
        <f t="shared" si="22"/>
        <v>#DIV/0!</v>
      </c>
    </row>
    <row r="379" spans="1:9" ht="18.75" hidden="1">
      <c r="A379" s="39" t="s">
        <v>348</v>
      </c>
      <c r="B379" s="28"/>
      <c r="C379" s="33" t="s">
        <v>305</v>
      </c>
      <c r="D379" s="33" t="s">
        <v>302</v>
      </c>
      <c r="E379" s="90" t="s">
        <v>230</v>
      </c>
      <c r="F379" s="62" t="s">
        <v>339</v>
      </c>
      <c r="G379" s="32">
        <v>0</v>
      </c>
      <c r="H379" s="32">
        <v>0</v>
      </c>
      <c r="I379" s="118" t="e">
        <f t="shared" si="22"/>
        <v>#DIV/0!</v>
      </c>
    </row>
    <row r="380" spans="1:9" ht="18.75">
      <c r="A380" s="39" t="s">
        <v>432</v>
      </c>
      <c r="B380" s="28"/>
      <c r="C380" s="33" t="s">
        <v>305</v>
      </c>
      <c r="D380" s="33" t="s">
        <v>302</v>
      </c>
      <c r="E380" s="90" t="s">
        <v>227</v>
      </c>
      <c r="F380" s="62" t="s">
        <v>430</v>
      </c>
      <c r="G380" s="142">
        <v>33</v>
      </c>
      <c r="H380" s="32">
        <v>33</v>
      </c>
      <c r="I380" s="118">
        <f t="shared" si="22"/>
        <v>100</v>
      </c>
    </row>
    <row r="381" spans="1:9" ht="39">
      <c r="A381" s="72" t="s">
        <v>231</v>
      </c>
      <c r="B381" s="28"/>
      <c r="C381" s="33" t="s">
        <v>305</v>
      </c>
      <c r="D381" s="33" t="s">
        <v>302</v>
      </c>
      <c r="E381" s="90" t="s">
        <v>232</v>
      </c>
      <c r="F381" s="62"/>
      <c r="G381" s="32">
        <f>G382+G385</f>
        <v>852.5999999999999</v>
      </c>
      <c r="H381" s="32">
        <f>H382+H385</f>
        <v>783.5999999999999</v>
      </c>
      <c r="I381" s="118">
        <f t="shared" si="22"/>
        <v>91.90710767065447</v>
      </c>
    </row>
    <row r="382" spans="1:9" ht="58.5">
      <c r="A382" s="72" t="s">
        <v>493</v>
      </c>
      <c r="B382" s="28"/>
      <c r="C382" s="33" t="s">
        <v>305</v>
      </c>
      <c r="D382" s="33" t="s">
        <v>302</v>
      </c>
      <c r="E382" s="90" t="s">
        <v>233</v>
      </c>
      <c r="F382" s="62"/>
      <c r="G382" s="32">
        <f>G383</f>
        <v>390.7</v>
      </c>
      <c r="H382" s="32">
        <f>H383</f>
        <v>321.7</v>
      </c>
      <c r="I382" s="118">
        <f t="shared" si="22"/>
        <v>82.3393908369593</v>
      </c>
    </row>
    <row r="383" spans="1:9" ht="79.5" customHeight="1">
      <c r="A383" s="73" t="s">
        <v>470</v>
      </c>
      <c r="B383" s="28"/>
      <c r="C383" s="33" t="s">
        <v>305</v>
      </c>
      <c r="D383" s="33" t="s">
        <v>302</v>
      </c>
      <c r="E383" s="90" t="s">
        <v>234</v>
      </c>
      <c r="F383" s="62"/>
      <c r="G383" s="32">
        <f>G384</f>
        <v>390.7</v>
      </c>
      <c r="H383" s="32">
        <f>H384</f>
        <v>321.7</v>
      </c>
      <c r="I383" s="118">
        <f t="shared" si="22"/>
        <v>82.3393908369593</v>
      </c>
    </row>
    <row r="384" spans="1:9" ht="18.75">
      <c r="A384" s="36" t="s">
        <v>57</v>
      </c>
      <c r="B384" s="28"/>
      <c r="C384" s="33" t="s">
        <v>305</v>
      </c>
      <c r="D384" s="33" t="s">
        <v>302</v>
      </c>
      <c r="E384" s="90" t="s">
        <v>234</v>
      </c>
      <c r="F384" s="62" t="s">
        <v>339</v>
      </c>
      <c r="G384" s="32">
        <v>390.7</v>
      </c>
      <c r="H384" s="32">
        <v>321.7</v>
      </c>
      <c r="I384" s="118">
        <f t="shared" si="22"/>
        <v>82.3393908369593</v>
      </c>
    </row>
    <row r="385" spans="1:9" ht="58.5">
      <c r="A385" s="21" t="s">
        <v>494</v>
      </c>
      <c r="B385" s="28"/>
      <c r="C385" s="33" t="s">
        <v>305</v>
      </c>
      <c r="D385" s="33" t="s">
        <v>302</v>
      </c>
      <c r="E385" s="90" t="s">
        <v>141</v>
      </c>
      <c r="F385" s="62"/>
      <c r="G385" s="32">
        <f>G386+G388</f>
        <v>461.9</v>
      </c>
      <c r="H385" s="32">
        <f>H386+H388</f>
        <v>461.9</v>
      </c>
      <c r="I385" s="118">
        <f t="shared" si="22"/>
        <v>100</v>
      </c>
    </row>
    <row r="386" spans="1:9" ht="18.75">
      <c r="A386" s="36" t="s">
        <v>139</v>
      </c>
      <c r="B386" s="28"/>
      <c r="C386" s="33" t="s">
        <v>305</v>
      </c>
      <c r="D386" s="33" t="s">
        <v>302</v>
      </c>
      <c r="E386" s="90" t="s">
        <v>140</v>
      </c>
      <c r="F386" s="62"/>
      <c r="G386" s="32">
        <f>G387</f>
        <v>442.4</v>
      </c>
      <c r="H386" s="32">
        <f>H387</f>
        <v>442.4</v>
      </c>
      <c r="I386" s="118">
        <f t="shared" si="22"/>
        <v>100</v>
      </c>
    </row>
    <row r="387" spans="1:9" ht="18.75">
      <c r="A387" s="36" t="s">
        <v>57</v>
      </c>
      <c r="B387" s="28"/>
      <c r="C387" s="33" t="s">
        <v>305</v>
      </c>
      <c r="D387" s="33" t="s">
        <v>302</v>
      </c>
      <c r="E387" s="90" t="s">
        <v>140</v>
      </c>
      <c r="F387" s="62" t="s">
        <v>339</v>
      </c>
      <c r="G387" s="32">
        <v>442.4</v>
      </c>
      <c r="H387" s="32">
        <v>442.4</v>
      </c>
      <c r="I387" s="118">
        <f aca="true" t="shared" si="26" ref="I387:I450">H387/G387*100</f>
        <v>100</v>
      </c>
    </row>
    <row r="388" spans="1:9" ht="37.5">
      <c r="A388" s="36" t="s">
        <v>647</v>
      </c>
      <c r="B388" s="28"/>
      <c r="C388" s="33" t="s">
        <v>305</v>
      </c>
      <c r="D388" s="33" t="s">
        <v>302</v>
      </c>
      <c r="E388" s="90" t="s">
        <v>648</v>
      </c>
      <c r="F388" s="62"/>
      <c r="G388" s="32">
        <f>G389</f>
        <v>19.5</v>
      </c>
      <c r="H388" s="32">
        <f>H389</f>
        <v>19.5</v>
      </c>
      <c r="I388" s="118">
        <f t="shared" si="26"/>
        <v>100</v>
      </c>
    </row>
    <row r="389" spans="1:9" ht="18.75">
      <c r="A389" s="36" t="s">
        <v>57</v>
      </c>
      <c r="B389" s="28"/>
      <c r="C389" s="33" t="s">
        <v>305</v>
      </c>
      <c r="D389" s="33" t="s">
        <v>302</v>
      </c>
      <c r="E389" s="90" t="s">
        <v>648</v>
      </c>
      <c r="F389" s="62" t="s">
        <v>339</v>
      </c>
      <c r="G389" s="32">
        <v>19.5</v>
      </c>
      <c r="H389" s="32">
        <v>19.5</v>
      </c>
      <c r="I389" s="118">
        <f t="shared" si="26"/>
        <v>100</v>
      </c>
    </row>
    <row r="390" spans="1:9" ht="18.75">
      <c r="A390" s="19" t="s">
        <v>358</v>
      </c>
      <c r="B390" s="28"/>
      <c r="C390" s="29" t="s">
        <v>306</v>
      </c>
      <c r="D390" s="33"/>
      <c r="E390" s="90"/>
      <c r="F390" s="62"/>
      <c r="G390" s="32">
        <f>G391+G407+G439+G456+G462</f>
        <v>232751.09999999998</v>
      </c>
      <c r="H390" s="32">
        <f>H391+H407+H439+H456+H462</f>
        <v>231870</v>
      </c>
      <c r="I390" s="118">
        <f t="shared" si="26"/>
        <v>99.62144110167472</v>
      </c>
    </row>
    <row r="391" spans="1:9" ht="18.75">
      <c r="A391" s="19" t="s">
        <v>314</v>
      </c>
      <c r="B391" s="28"/>
      <c r="C391" s="29" t="s">
        <v>306</v>
      </c>
      <c r="D391" s="29" t="s">
        <v>293</v>
      </c>
      <c r="E391" s="90"/>
      <c r="F391" s="62"/>
      <c r="G391" s="32">
        <f>G392</f>
        <v>62247.5</v>
      </c>
      <c r="H391" s="32">
        <f>H392</f>
        <v>62193.2</v>
      </c>
      <c r="I391" s="118">
        <f t="shared" si="26"/>
        <v>99.91276758102735</v>
      </c>
    </row>
    <row r="392" spans="1:9" ht="47.25" customHeight="1">
      <c r="A392" s="76" t="s">
        <v>142</v>
      </c>
      <c r="B392" s="28"/>
      <c r="C392" s="33" t="s">
        <v>306</v>
      </c>
      <c r="D392" s="33" t="s">
        <v>293</v>
      </c>
      <c r="E392" s="90" t="s">
        <v>261</v>
      </c>
      <c r="F392" s="62"/>
      <c r="G392" s="32">
        <f>G393</f>
        <v>62247.5</v>
      </c>
      <c r="H392" s="32">
        <f>H393</f>
        <v>62193.2</v>
      </c>
      <c r="I392" s="118">
        <f t="shared" si="26"/>
        <v>99.91276758102735</v>
      </c>
    </row>
    <row r="393" spans="1:9" ht="25.5" customHeight="1">
      <c r="A393" s="81" t="s">
        <v>262</v>
      </c>
      <c r="B393" s="28"/>
      <c r="C393" s="33" t="s">
        <v>306</v>
      </c>
      <c r="D393" s="33" t="s">
        <v>293</v>
      </c>
      <c r="E393" s="90" t="s">
        <v>263</v>
      </c>
      <c r="F393" s="62"/>
      <c r="G393" s="32">
        <f>G394+G401+G404</f>
        <v>62247.5</v>
      </c>
      <c r="H393" s="32">
        <f>H394+H401+H404</f>
        <v>62193.2</v>
      </c>
      <c r="I393" s="118">
        <f t="shared" si="26"/>
        <v>99.91276758102735</v>
      </c>
    </row>
    <row r="394" spans="1:9" ht="63.75" customHeight="1">
      <c r="A394" s="80" t="s">
        <v>495</v>
      </c>
      <c r="B394" s="28"/>
      <c r="C394" s="33" t="s">
        <v>306</v>
      </c>
      <c r="D394" s="33" t="s">
        <v>293</v>
      </c>
      <c r="E394" s="90" t="s">
        <v>264</v>
      </c>
      <c r="F394" s="62"/>
      <c r="G394" s="32">
        <f>G395+G397+G399</f>
        <v>44895.3</v>
      </c>
      <c r="H394" s="32">
        <f>H395+H397+H399</f>
        <v>44895.3</v>
      </c>
      <c r="I394" s="118">
        <f t="shared" si="26"/>
        <v>100</v>
      </c>
    </row>
    <row r="395" spans="1:9" ht="25.5" customHeight="1">
      <c r="A395" s="17" t="s">
        <v>315</v>
      </c>
      <c r="B395" s="28"/>
      <c r="C395" s="33" t="s">
        <v>306</v>
      </c>
      <c r="D395" s="33" t="s">
        <v>293</v>
      </c>
      <c r="E395" s="90" t="s">
        <v>106</v>
      </c>
      <c r="F395" s="62"/>
      <c r="G395" s="32">
        <f>G396</f>
        <v>12597.8</v>
      </c>
      <c r="H395" s="32">
        <f>H396</f>
        <v>12597.8</v>
      </c>
      <c r="I395" s="118">
        <f t="shared" si="26"/>
        <v>100</v>
      </c>
    </row>
    <row r="396" spans="1:9" ht="25.5" customHeight="1">
      <c r="A396" s="17" t="s">
        <v>429</v>
      </c>
      <c r="B396" s="28"/>
      <c r="C396" s="33" t="s">
        <v>306</v>
      </c>
      <c r="D396" s="33" t="s">
        <v>293</v>
      </c>
      <c r="E396" s="90" t="s">
        <v>106</v>
      </c>
      <c r="F396" s="62" t="s">
        <v>430</v>
      </c>
      <c r="G396" s="32">
        <v>12597.8</v>
      </c>
      <c r="H396" s="32">
        <v>12597.8</v>
      </c>
      <c r="I396" s="118">
        <f t="shared" si="26"/>
        <v>100</v>
      </c>
    </row>
    <row r="397" spans="1:9" ht="45.75" customHeight="1">
      <c r="A397" s="17" t="s">
        <v>10</v>
      </c>
      <c r="B397" s="28"/>
      <c r="C397" s="33" t="s">
        <v>306</v>
      </c>
      <c r="D397" s="33" t="s">
        <v>293</v>
      </c>
      <c r="E397" s="90" t="s">
        <v>107</v>
      </c>
      <c r="F397" s="62"/>
      <c r="G397" s="32">
        <f>G398</f>
        <v>4369.2</v>
      </c>
      <c r="H397" s="32">
        <f>H398</f>
        <v>4369.2</v>
      </c>
      <c r="I397" s="118">
        <f t="shared" si="26"/>
        <v>100</v>
      </c>
    </row>
    <row r="398" spans="1:9" ht="25.5" customHeight="1">
      <c r="A398" s="17" t="s">
        <v>429</v>
      </c>
      <c r="B398" s="28"/>
      <c r="C398" s="33" t="s">
        <v>306</v>
      </c>
      <c r="D398" s="33" t="s">
        <v>293</v>
      </c>
      <c r="E398" s="90" t="s">
        <v>107</v>
      </c>
      <c r="F398" s="62" t="s">
        <v>430</v>
      </c>
      <c r="G398" s="32">
        <v>4369.2</v>
      </c>
      <c r="H398" s="32">
        <v>4369.2</v>
      </c>
      <c r="I398" s="118">
        <f t="shared" si="26"/>
        <v>100</v>
      </c>
    </row>
    <row r="399" spans="1:9" ht="43.5" customHeight="1">
      <c r="A399" s="44" t="s">
        <v>408</v>
      </c>
      <c r="B399" s="28"/>
      <c r="C399" s="33" t="s">
        <v>306</v>
      </c>
      <c r="D399" s="33" t="s">
        <v>293</v>
      </c>
      <c r="E399" s="90" t="s">
        <v>265</v>
      </c>
      <c r="F399" s="62"/>
      <c r="G399" s="32">
        <f>G400</f>
        <v>27928.3</v>
      </c>
      <c r="H399" s="32">
        <f>H400</f>
        <v>27928.3</v>
      </c>
      <c r="I399" s="118">
        <f t="shared" si="26"/>
        <v>100</v>
      </c>
    </row>
    <row r="400" spans="1:9" ht="25.5" customHeight="1">
      <c r="A400" s="17" t="s">
        <v>429</v>
      </c>
      <c r="B400" s="28"/>
      <c r="C400" s="33" t="s">
        <v>306</v>
      </c>
      <c r="D400" s="33" t="s">
        <v>293</v>
      </c>
      <c r="E400" s="90" t="s">
        <v>265</v>
      </c>
      <c r="F400" s="62" t="s">
        <v>430</v>
      </c>
      <c r="G400" s="142">
        <v>27928.3</v>
      </c>
      <c r="H400" s="32">
        <v>27928.3</v>
      </c>
      <c r="I400" s="118">
        <f t="shared" si="26"/>
        <v>100</v>
      </c>
    </row>
    <row r="401" spans="1:9" ht="42.75" customHeight="1">
      <c r="A401" s="42" t="s">
        <v>548</v>
      </c>
      <c r="B401" s="28"/>
      <c r="C401" s="33" t="s">
        <v>306</v>
      </c>
      <c r="D401" s="33" t="s">
        <v>293</v>
      </c>
      <c r="E401" s="90" t="s">
        <v>42</v>
      </c>
      <c r="F401" s="62"/>
      <c r="G401" s="142">
        <f>G402</f>
        <v>17195.2</v>
      </c>
      <c r="H401" s="32">
        <f>H402</f>
        <v>17195.2</v>
      </c>
      <c r="I401" s="118">
        <f t="shared" si="26"/>
        <v>100</v>
      </c>
    </row>
    <row r="402" spans="1:9" ht="28.5" customHeight="1">
      <c r="A402" s="17" t="s">
        <v>549</v>
      </c>
      <c r="B402" s="28"/>
      <c r="C402" s="33" t="s">
        <v>306</v>
      </c>
      <c r="D402" s="33" t="s">
        <v>293</v>
      </c>
      <c r="E402" s="90" t="s">
        <v>550</v>
      </c>
      <c r="F402" s="62"/>
      <c r="G402" s="142">
        <f>G403</f>
        <v>17195.2</v>
      </c>
      <c r="H402" s="32">
        <f>H403</f>
        <v>17195.2</v>
      </c>
      <c r="I402" s="118">
        <f t="shared" si="26"/>
        <v>100</v>
      </c>
    </row>
    <row r="403" spans="1:9" ht="25.5" customHeight="1">
      <c r="A403" s="17" t="s">
        <v>432</v>
      </c>
      <c r="B403" s="28"/>
      <c r="C403" s="33" t="s">
        <v>306</v>
      </c>
      <c r="D403" s="33" t="s">
        <v>293</v>
      </c>
      <c r="E403" s="90" t="s">
        <v>550</v>
      </c>
      <c r="F403" s="62" t="s">
        <v>430</v>
      </c>
      <c r="G403" s="142">
        <v>17195.2</v>
      </c>
      <c r="H403" s="32">
        <v>17195.2</v>
      </c>
      <c r="I403" s="118">
        <f t="shared" si="26"/>
        <v>100</v>
      </c>
    </row>
    <row r="404" spans="1:9" ht="83.25" customHeight="1">
      <c r="A404" s="165" t="s">
        <v>554</v>
      </c>
      <c r="B404" s="28"/>
      <c r="C404" s="33" t="s">
        <v>306</v>
      </c>
      <c r="D404" s="33" t="s">
        <v>293</v>
      </c>
      <c r="E404" s="90" t="s">
        <v>611</v>
      </c>
      <c r="F404" s="62"/>
      <c r="G404" s="142">
        <f>G405</f>
        <v>157</v>
      </c>
      <c r="H404" s="32">
        <f>H405</f>
        <v>102.7</v>
      </c>
      <c r="I404" s="118">
        <f t="shared" si="26"/>
        <v>65.4140127388535</v>
      </c>
    </row>
    <row r="405" spans="1:9" ht="65.25" customHeight="1">
      <c r="A405" s="17" t="s">
        <v>143</v>
      </c>
      <c r="B405" s="28"/>
      <c r="C405" s="33" t="s">
        <v>306</v>
      </c>
      <c r="D405" s="33" t="s">
        <v>293</v>
      </c>
      <c r="E405" s="90" t="s">
        <v>555</v>
      </c>
      <c r="F405" s="62"/>
      <c r="G405" s="32">
        <f>G406</f>
        <v>157</v>
      </c>
      <c r="H405" s="32">
        <f>H406</f>
        <v>102.7</v>
      </c>
      <c r="I405" s="118">
        <f t="shared" si="26"/>
        <v>65.4140127388535</v>
      </c>
    </row>
    <row r="406" spans="1:9" ht="25.5" customHeight="1">
      <c r="A406" s="17" t="s">
        <v>432</v>
      </c>
      <c r="B406" s="28"/>
      <c r="C406" s="33" t="s">
        <v>306</v>
      </c>
      <c r="D406" s="33" t="s">
        <v>293</v>
      </c>
      <c r="E406" s="90" t="s">
        <v>555</v>
      </c>
      <c r="F406" s="62" t="s">
        <v>430</v>
      </c>
      <c r="G406" s="32">
        <v>157</v>
      </c>
      <c r="H406" s="32">
        <v>102.7</v>
      </c>
      <c r="I406" s="118">
        <f t="shared" si="26"/>
        <v>65.4140127388535</v>
      </c>
    </row>
    <row r="407" spans="1:9" ht="18.75">
      <c r="A407" s="19" t="s">
        <v>307</v>
      </c>
      <c r="B407" s="28"/>
      <c r="C407" s="29" t="s">
        <v>306</v>
      </c>
      <c r="D407" s="29" t="s">
        <v>295</v>
      </c>
      <c r="E407" s="90"/>
      <c r="F407" s="62"/>
      <c r="G407" s="32">
        <f>G408</f>
        <v>137057.3</v>
      </c>
      <c r="H407" s="32">
        <f>H408</f>
        <v>136593.1</v>
      </c>
      <c r="I407" s="118">
        <f t="shared" si="26"/>
        <v>99.66130953987859</v>
      </c>
    </row>
    <row r="408" spans="1:9" ht="42" customHeight="1">
      <c r="A408" s="76" t="s">
        <v>142</v>
      </c>
      <c r="B408" s="28"/>
      <c r="C408" s="18" t="s">
        <v>306</v>
      </c>
      <c r="D408" s="18" t="s">
        <v>295</v>
      </c>
      <c r="E408" s="94">
        <v>2000000000</v>
      </c>
      <c r="F408" s="62"/>
      <c r="G408" s="32">
        <f>G409</f>
        <v>137057.3</v>
      </c>
      <c r="H408" s="32">
        <f>H409</f>
        <v>136593.1</v>
      </c>
      <c r="I408" s="118">
        <f t="shared" si="26"/>
        <v>99.66130953987859</v>
      </c>
    </row>
    <row r="409" spans="1:9" ht="20.25" customHeight="1">
      <c r="A409" s="81" t="s">
        <v>262</v>
      </c>
      <c r="B409" s="28"/>
      <c r="C409" s="33" t="s">
        <v>306</v>
      </c>
      <c r="D409" s="33" t="s">
        <v>295</v>
      </c>
      <c r="E409" s="94">
        <v>2010000000</v>
      </c>
      <c r="F409" s="62"/>
      <c r="G409" s="32">
        <f>G410+G420+G424+G428+G432+G436</f>
        <v>137057.3</v>
      </c>
      <c r="H409" s="32">
        <f>H410+H420+H424+H428+H432+H436</f>
        <v>136593.1</v>
      </c>
      <c r="I409" s="118">
        <f t="shared" si="26"/>
        <v>99.66130953987859</v>
      </c>
    </row>
    <row r="410" spans="1:9" ht="62.25" customHeight="1">
      <c r="A410" s="80" t="s">
        <v>498</v>
      </c>
      <c r="B410" s="28"/>
      <c r="C410" s="18" t="s">
        <v>306</v>
      </c>
      <c r="D410" s="18" t="s">
        <v>295</v>
      </c>
      <c r="E410" s="94">
        <v>2010100000</v>
      </c>
      <c r="F410" s="62"/>
      <c r="G410" s="32">
        <f>G411+G414+G417</f>
        <v>123794.5</v>
      </c>
      <c r="H410" s="32">
        <f>H411+H414+H417</f>
        <v>123794.5</v>
      </c>
      <c r="I410" s="118">
        <f t="shared" si="26"/>
        <v>100</v>
      </c>
    </row>
    <row r="411" spans="1:9" ht="20.25" customHeight="1">
      <c r="A411" s="82" t="s">
        <v>316</v>
      </c>
      <c r="B411" s="28"/>
      <c r="C411" s="33" t="s">
        <v>306</v>
      </c>
      <c r="D411" s="33" t="s">
        <v>295</v>
      </c>
      <c r="E411" s="94">
        <v>2010104210</v>
      </c>
      <c r="F411" s="62"/>
      <c r="G411" s="32">
        <f>G412+G413</f>
        <v>31627</v>
      </c>
      <c r="H411" s="32">
        <f>H412+H413</f>
        <v>31627</v>
      </c>
      <c r="I411" s="118">
        <f t="shared" si="26"/>
        <v>100</v>
      </c>
    </row>
    <row r="412" spans="1:9" ht="20.25" customHeight="1">
      <c r="A412" s="17" t="s">
        <v>372</v>
      </c>
      <c r="B412" s="28"/>
      <c r="C412" s="33" t="s">
        <v>306</v>
      </c>
      <c r="D412" s="33" t="s">
        <v>295</v>
      </c>
      <c r="E412" s="94">
        <v>2010104210</v>
      </c>
      <c r="F412" s="62" t="s">
        <v>373</v>
      </c>
      <c r="G412" s="142">
        <v>16399</v>
      </c>
      <c r="H412" s="32">
        <v>16399</v>
      </c>
      <c r="I412" s="118">
        <f t="shared" si="26"/>
        <v>100</v>
      </c>
    </row>
    <row r="413" spans="1:9" ht="20.25" customHeight="1">
      <c r="A413" s="17" t="s">
        <v>429</v>
      </c>
      <c r="B413" s="28"/>
      <c r="C413" s="33" t="s">
        <v>306</v>
      </c>
      <c r="D413" s="33" t="s">
        <v>295</v>
      </c>
      <c r="E413" s="94">
        <v>2010104210</v>
      </c>
      <c r="F413" s="62" t="s">
        <v>430</v>
      </c>
      <c r="G413" s="142">
        <v>15228</v>
      </c>
      <c r="H413" s="32">
        <v>15228</v>
      </c>
      <c r="I413" s="118">
        <f t="shared" si="26"/>
        <v>100</v>
      </c>
    </row>
    <row r="414" spans="1:9" ht="40.5" customHeight="1">
      <c r="A414" s="39" t="s">
        <v>10</v>
      </c>
      <c r="B414" s="28"/>
      <c r="C414" s="18" t="s">
        <v>306</v>
      </c>
      <c r="D414" s="18" t="s">
        <v>295</v>
      </c>
      <c r="E414" s="94">
        <v>2010170030</v>
      </c>
      <c r="F414" s="62"/>
      <c r="G414" s="142">
        <f>G415+G416</f>
        <v>13413.599999999999</v>
      </c>
      <c r="H414" s="32">
        <f>H415+H416</f>
        <v>13413.599999999999</v>
      </c>
      <c r="I414" s="118">
        <f t="shared" si="26"/>
        <v>100</v>
      </c>
    </row>
    <row r="415" spans="1:9" ht="25.5" customHeight="1">
      <c r="A415" s="17" t="s">
        <v>372</v>
      </c>
      <c r="B415" s="28"/>
      <c r="C415" s="18" t="s">
        <v>306</v>
      </c>
      <c r="D415" s="18" t="s">
        <v>295</v>
      </c>
      <c r="E415" s="94">
        <v>2010170030</v>
      </c>
      <c r="F415" s="62" t="s">
        <v>373</v>
      </c>
      <c r="G415" s="142">
        <v>6840.9</v>
      </c>
      <c r="H415" s="32">
        <v>6840.9</v>
      </c>
      <c r="I415" s="118">
        <f t="shared" si="26"/>
        <v>100</v>
      </c>
    </row>
    <row r="416" spans="1:9" ht="24.75" customHeight="1">
      <c r="A416" s="17" t="s">
        <v>429</v>
      </c>
      <c r="B416" s="28"/>
      <c r="C416" s="18" t="s">
        <v>306</v>
      </c>
      <c r="D416" s="18" t="s">
        <v>295</v>
      </c>
      <c r="E416" s="94">
        <v>2010170030</v>
      </c>
      <c r="F416" s="62" t="s">
        <v>430</v>
      </c>
      <c r="G416" s="142">
        <v>6572.7</v>
      </c>
      <c r="H416" s="32">
        <v>6572.7</v>
      </c>
      <c r="I416" s="118">
        <f t="shared" si="26"/>
        <v>100</v>
      </c>
    </row>
    <row r="417" spans="1:9" ht="42" customHeight="1">
      <c r="A417" s="44" t="s">
        <v>408</v>
      </c>
      <c r="B417" s="28"/>
      <c r="C417" s="18" t="s">
        <v>306</v>
      </c>
      <c r="D417" s="18" t="s">
        <v>295</v>
      </c>
      <c r="E417" s="94">
        <v>2010172010</v>
      </c>
      <c r="F417" s="62"/>
      <c r="G417" s="142">
        <f>G418+G419</f>
        <v>78753.9</v>
      </c>
      <c r="H417" s="32">
        <f>H418+H419</f>
        <v>78753.9</v>
      </c>
      <c r="I417" s="118">
        <f t="shared" si="26"/>
        <v>100</v>
      </c>
    </row>
    <row r="418" spans="1:9" ht="24.75" customHeight="1">
      <c r="A418" s="17" t="s">
        <v>372</v>
      </c>
      <c r="B418" s="28"/>
      <c r="C418" s="18" t="s">
        <v>306</v>
      </c>
      <c r="D418" s="18" t="s">
        <v>295</v>
      </c>
      <c r="E418" s="94">
        <v>2010172010</v>
      </c>
      <c r="F418" s="62" t="s">
        <v>373</v>
      </c>
      <c r="G418" s="142">
        <v>25256</v>
      </c>
      <c r="H418" s="32">
        <v>25256</v>
      </c>
      <c r="I418" s="118">
        <f t="shared" si="26"/>
        <v>100</v>
      </c>
    </row>
    <row r="419" spans="1:9" ht="24.75" customHeight="1">
      <c r="A419" s="40" t="s">
        <v>429</v>
      </c>
      <c r="B419" s="28"/>
      <c r="C419" s="18" t="s">
        <v>306</v>
      </c>
      <c r="D419" s="18" t="s">
        <v>295</v>
      </c>
      <c r="E419" s="94">
        <v>2010172010</v>
      </c>
      <c r="F419" s="62" t="s">
        <v>430</v>
      </c>
      <c r="G419" s="142">
        <v>53497.9</v>
      </c>
      <c r="H419" s="32">
        <v>53497.9</v>
      </c>
      <c r="I419" s="118">
        <f t="shared" si="26"/>
        <v>100</v>
      </c>
    </row>
    <row r="420" spans="1:9" ht="42" customHeight="1">
      <c r="A420" s="55" t="s">
        <v>509</v>
      </c>
      <c r="B420" s="28"/>
      <c r="C420" s="18" t="s">
        <v>306</v>
      </c>
      <c r="D420" s="18" t="s">
        <v>295</v>
      </c>
      <c r="E420" s="94">
        <v>2010200000</v>
      </c>
      <c r="F420" s="62"/>
      <c r="G420" s="142">
        <f>G421</f>
        <v>2628.7</v>
      </c>
      <c r="H420" s="32">
        <f>H421</f>
        <v>2165.5</v>
      </c>
      <c r="I420" s="118">
        <f t="shared" si="26"/>
        <v>82.37912276029977</v>
      </c>
    </row>
    <row r="421" spans="1:9" ht="60" customHeight="1">
      <c r="A421" s="45" t="s">
        <v>410</v>
      </c>
      <c r="B421" s="28"/>
      <c r="C421" s="18" t="s">
        <v>306</v>
      </c>
      <c r="D421" s="18" t="s">
        <v>295</v>
      </c>
      <c r="E421" s="94">
        <v>2010272020</v>
      </c>
      <c r="F421" s="62"/>
      <c r="G421" s="142">
        <f>G422+G423</f>
        <v>2628.7</v>
      </c>
      <c r="H421" s="32">
        <f>H422+H423</f>
        <v>2165.5</v>
      </c>
      <c r="I421" s="118">
        <f t="shared" si="26"/>
        <v>82.37912276029977</v>
      </c>
    </row>
    <row r="422" spans="1:9" ht="25.5" customHeight="1">
      <c r="A422" s="17" t="s">
        <v>372</v>
      </c>
      <c r="B422" s="28"/>
      <c r="C422" s="18" t="s">
        <v>306</v>
      </c>
      <c r="D422" s="18" t="s">
        <v>295</v>
      </c>
      <c r="E422" s="94">
        <v>2010272020</v>
      </c>
      <c r="F422" s="62" t="s">
        <v>373</v>
      </c>
      <c r="G422" s="142">
        <v>495.7</v>
      </c>
      <c r="H422" s="32">
        <v>320.4</v>
      </c>
      <c r="I422" s="118">
        <f t="shared" si="26"/>
        <v>64.63586846883194</v>
      </c>
    </row>
    <row r="423" spans="1:9" ht="27.75" customHeight="1">
      <c r="A423" s="17" t="s">
        <v>429</v>
      </c>
      <c r="B423" s="28"/>
      <c r="C423" s="18" t="s">
        <v>306</v>
      </c>
      <c r="D423" s="18" t="s">
        <v>295</v>
      </c>
      <c r="E423" s="94">
        <v>2010272020</v>
      </c>
      <c r="F423" s="62" t="s">
        <v>430</v>
      </c>
      <c r="G423" s="142">
        <v>2133</v>
      </c>
      <c r="H423" s="32">
        <v>1845.1</v>
      </c>
      <c r="I423" s="118">
        <f t="shared" si="26"/>
        <v>86.50257852789498</v>
      </c>
    </row>
    <row r="424" spans="1:9" ht="45.75" customHeight="1">
      <c r="A424" s="150" t="s">
        <v>553</v>
      </c>
      <c r="B424" s="28"/>
      <c r="C424" s="18" t="s">
        <v>306</v>
      </c>
      <c r="D424" s="18" t="s">
        <v>295</v>
      </c>
      <c r="E424" s="146">
        <v>2010300000</v>
      </c>
      <c r="F424" s="62"/>
      <c r="G424" s="142">
        <f>G425</f>
        <v>4329.6</v>
      </c>
      <c r="H424" s="32">
        <f>H425</f>
        <v>4329.6</v>
      </c>
      <c r="I424" s="118">
        <f t="shared" si="26"/>
        <v>100</v>
      </c>
    </row>
    <row r="425" spans="1:9" ht="43.5" customHeight="1">
      <c r="A425" s="144" t="s">
        <v>216</v>
      </c>
      <c r="B425" s="138"/>
      <c r="C425" s="139" t="s">
        <v>306</v>
      </c>
      <c r="D425" s="139" t="s">
        <v>295</v>
      </c>
      <c r="E425" s="140" t="s">
        <v>552</v>
      </c>
      <c r="F425" s="141"/>
      <c r="G425" s="142">
        <f>G426+G427</f>
        <v>4329.6</v>
      </c>
      <c r="H425" s="142">
        <f>H426+H427</f>
        <v>4329.6</v>
      </c>
      <c r="I425" s="118">
        <f t="shared" si="26"/>
        <v>100</v>
      </c>
    </row>
    <row r="426" spans="1:9" ht="24.75" customHeight="1">
      <c r="A426" s="148" t="s">
        <v>372</v>
      </c>
      <c r="B426" s="138"/>
      <c r="C426" s="139" t="s">
        <v>306</v>
      </c>
      <c r="D426" s="139" t="s">
        <v>295</v>
      </c>
      <c r="E426" s="140" t="s">
        <v>552</v>
      </c>
      <c r="F426" s="141" t="s">
        <v>373</v>
      </c>
      <c r="G426" s="142">
        <v>448.5</v>
      </c>
      <c r="H426" s="142">
        <v>448.5</v>
      </c>
      <c r="I426" s="118">
        <f t="shared" si="26"/>
        <v>100</v>
      </c>
    </row>
    <row r="427" spans="1:9" ht="24.75" customHeight="1">
      <c r="A427" s="151" t="s">
        <v>429</v>
      </c>
      <c r="B427" s="138"/>
      <c r="C427" s="139" t="s">
        <v>306</v>
      </c>
      <c r="D427" s="139" t="s">
        <v>295</v>
      </c>
      <c r="E427" s="140" t="s">
        <v>552</v>
      </c>
      <c r="F427" s="141" t="s">
        <v>430</v>
      </c>
      <c r="G427" s="142">
        <v>3881.1</v>
      </c>
      <c r="H427" s="142">
        <v>3881.1</v>
      </c>
      <c r="I427" s="118">
        <f t="shared" si="26"/>
        <v>100</v>
      </c>
    </row>
    <row r="428" spans="1:9" ht="79.5" customHeight="1">
      <c r="A428" s="145" t="s">
        <v>551</v>
      </c>
      <c r="B428" s="143"/>
      <c r="C428" s="139" t="s">
        <v>306</v>
      </c>
      <c r="D428" s="139" t="s">
        <v>295</v>
      </c>
      <c r="E428" s="146">
        <v>2010600000</v>
      </c>
      <c r="F428" s="141"/>
      <c r="G428" s="142">
        <f>G429</f>
        <v>4941.1</v>
      </c>
      <c r="H428" s="142">
        <f>H429</f>
        <v>4941.1</v>
      </c>
      <c r="I428" s="118">
        <f t="shared" si="26"/>
        <v>100</v>
      </c>
    </row>
    <row r="429" spans="1:9" ht="41.25" customHeight="1">
      <c r="A429" s="144" t="s">
        <v>163</v>
      </c>
      <c r="B429" s="138"/>
      <c r="C429" s="139" t="s">
        <v>306</v>
      </c>
      <c r="D429" s="139" t="s">
        <v>295</v>
      </c>
      <c r="E429" s="147">
        <v>2010653031</v>
      </c>
      <c r="F429" s="141"/>
      <c r="G429" s="142">
        <f>G430+G431</f>
        <v>4941.1</v>
      </c>
      <c r="H429" s="142">
        <f>H430+H431</f>
        <v>4941.1</v>
      </c>
      <c r="I429" s="118">
        <f t="shared" si="26"/>
        <v>100</v>
      </c>
    </row>
    <row r="430" spans="1:9" ht="24.75" customHeight="1">
      <c r="A430" s="148" t="s">
        <v>372</v>
      </c>
      <c r="B430" s="138"/>
      <c r="C430" s="149" t="s">
        <v>306</v>
      </c>
      <c r="D430" s="149" t="s">
        <v>295</v>
      </c>
      <c r="E430" s="147">
        <v>2010653031</v>
      </c>
      <c r="F430" s="141" t="s">
        <v>373</v>
      </c>
      <c r="G430" s="142">
        <v>1886.6</v>
      </c>
      <c r="H430" s="142">
        <v>1886.6</v>
      </c>
      <c r="I430" s="118">
        <f t="shared" si="26"/>
        <v>100</v>
      </c>
    </row>
    <row r="431" spans="1:9" ht="24.75" customHeight="1">
      <c r="A431" s="148" t="s">
        <v>429</v>
      </c>
      <c r="B431" s="138"/>
      <c r="C431" s="149" t="s">
        <v>306</v>
      </c>
      <c r="D431" s="149" t="s">
        <v>295</v>
      </c>
      <c r="E431" s="147">
        <v>2010653031</v>
      </c>
      <c r="F431" s="141" t="s">
        <v>430</v>
      </c>
      <c r="G431" s="142">
        <v>3054.5</v>
      </c>
      <c r="H431" s="142">
        <v>3054.5</v>
      </c>
      <c r="I431" s="118">
        <f t="shared" si="26"/>
        <v>100</v>
      </c>
    </row>
    <row r="432" spans="1:9" ht="84.75" customHeight="1">
      <c r="A432" s="152" t="s">
        <v>554</v>
      </c>
      <c r="B432" s="138"/>
      <c r="C432" s="149" t="s">
        <v>306</v>
      </c>
      <c r="D432" s="149" t="s">
        <v>295</v>
      </c>
      <c r="E432" s="146">
        <v>2010700000</v>
      </c>
      <c r="F432" s="141"/>
      <c r="G432" s="142">
        <f>G433</f>
        <v>1062.3999999999999</v>
      </c>
      <c r="H432" s="142">
        <f>H433</f>
        <v>1061.3999999999999</v>
      </c>
      <c r="I432" s="118">
        <f t="shared" si="26"/>
        <v>99.9058734939759</v>
      </c>
    </row>
    <row r="433" spans="1:9" ht="66" customHeight="1">
      <c r="A433" s="77" t="s">
        <v>143</v>
      </c>
      <c r="B433" s="28"/>
      <c r="C433" s="18" t="s">
        <v>306</v>
      </c>
      <c r="D433" s="18" t="s">
        <v>295</v>
      </c>
      <c r="E433" s="95" t="s">
        <v>555</v>
      </c>
      <c r="F433" s="62"/>
      <c r="G433" s="32">
        <f>G434+G435</f>
        <v>1062.3999999999999</v>
      </c>
      <c r="H433" s="32">
        <f>H434+H435</f>
        <v>1061.3999999999999</v>
      </c>
      <c r="I433" s="118">
        <f t="shared" si="26"/>
        <v>99.9058734939759</v>
      </c>
    </row>
    <row r="434" spans="1:9" ht="24" customHeight="1">
      <c r="A434" s="39" t="s">
        <v>109</v>
      </c>
      <c r="B434" s="28"/>
      <c r="C434" s="18" t="s">
        <v>306</v>
      </c>
      <c r="D434" s="18" t="s">
        <v>295</v>
      </c>
      <c r="E434" s="95" t="s">
        <v>555</v>
      </c>
      <c r="F434" s="62" t="s">
        <v>373</v>
      </c>
      <c r="G434" s="32">
        <v>238.1</v>
      </c>
      <c r="H434" s="32">
        <v>238.1</v>
      </c>
      <c r="I434" s="118">
        <f t="shared" si="26"/>
        <v>100</v>
      </c>
    </row>
    <row r="435" spans="1:9" ht="21" customHeight="1">
      <c r="A435" s="17" t="s">
        <v>429</v>
      </c>
      <c r="B435" s="28"/>
      <c r="C435" s="33" t="s">
        <v>306</v>
      </c>
      <c r="D435" s="33" t="s">
        <v>295</v>
      </c>
      <c r="E435" s="95" t="s">
        <v>555</v>
      </c>
      <c r="F435" s="62" t="s">
        <v>430</v>
      </c>
      <c r="G435" s="32">
        <v>824.3</v>
      </c>
      <c r="H435" s="32">
        <v>823.3</v>
      </c>
      <c r="I435" s="118">
        <f t="shared" si="26"/>
        <v>99.87868494480165</v>
      </c>
    </row>
    <row r="436" spans="1:9" ht="61.5" customHeight="1">
      <c r="A436" s="71" t="s">
        <v>609</v>
      </c>
      <c r="B436" s="41"/>
      <c r="C436" s="18" t="s">
        <v>306</v>
      </c>
      <c r="D436" s="18" t="s">
        <v>295</v>
      </c>
      <c r="E436" s="94" t="s">
        <v>618</v>
      </c>
      <c r="F436" s="62"/>
      <c r="G436" s="32">
        <f>G437</f>
        <v>301</v>
      </c>
      <c r="H436" s="32">
        <f>H437</f>
        <v>301</v>
      </c>
      <c r="I436" s="118">
        <f t="shared" si="26"/>
        <v>100</v>
      </c>
    </row>
    <row r="437" spans="1:9" ht="42.75" customHeight="1">
      <c r="A437" s="39" t="s">
        <v>610</v>
      </c>
      <c r="B437" s="41"/>
      <c r="C437" s="18" t="s">
        <v>306</v>
      </c>
      <c r="D437" s="18" t="s">
        <v>295</v>
      </c>
      <c r="E437" s="94" t="s">
        <v>619</v>
      </c>
      <c r="F437" s="62"/>
      <c r="G437" s="32">
        <f>G438</f>
        <v>301</v>
      </c>
      <c r="H437" s="32">
        <f>H438</f>
        <v>301</v>
      </c>
      <c r="I437" s="118">
        <f t="shared" si="26"/>
        <v>100</v>
      </c>
    </row>
    <row r="438" spans="1:9" ht="21" customHeight="1">
      <c r="A438" s="39" t="s">
        <v>432</v>
      </c>
      <c r="B438" s="41"/>
      <c r="C438" s="18" t="s">
        <v>306</v>
      </c>
      <c r="D438" s="18" t="s">
        <v>295</v>
      </c>
      <c r="E438" s="94" t="s">
        <v>619</v>
      </c>
      <c r="F438" s="62" t="s">
        <v>430</v>
      </c>
      <c r="G438" s="32">
        <v>301</v>
      </c>
      <c r="H438" s="32">
        <v>301</v>
      </c>
      <c r="I438" s="118">
        <f t="shared" si="26"/>
        <v>100</v>
      </c>
    </row>
    <row r="439" spans="1:9" ht="18.75">
      <c r="A439" s="59" t="s">
        <v>444</v>
      </c>
      <c r="B439" s="28"/>
      <c r="C439" s="29" t="s">
        <v>306</v>
      </c>
      <c r="D439" s="29" t="s">
        <v>302</v>
      </c>
      <c r="E439" s="90"/>
      <c r="F439" s="62"/>
      <c r="G439" s="32">
        <f>G444</f>
        <v>21771.5</v>
      </c>
      <c r="H439" s="32">
        <f>H444</f>
        <v>21474</v>
      </c>
      <c r="I439" s="118">
        <f t="shared" si="26"/>
        <v>98.63353466688102</v>
      </c>
    </row>
    <row r="440" spans="1:9" ht="37.5" hidden="1">
      <c r="A440" s="20" t="s">
        <v>436</v>
      </c>
      <c r="B440" s="28"/>
      <c r="C440" s="33" t="s">
        <v>306</v>
      </c>
      <c r="D440" s="33" t="s">
        <v>302</v>
      </c>
      <c r="E440" s="90" t="s">
        <v>400</v>
      </c>
      <c r="F440" s="62"/>
      <c r="G440" s="32">
        <f aca="true" t="shared" si="27" ref="G440:H442">G441</f>
        <v>0</v>
      </c>
      <c r="H440" s="32">
        <f t="shared" si="27"/>
        <v>0</v>
      </c>
      <c r="I440" s="118" t="e">
        <f t="shared" si="26"/>
        <v>#DIV/0!</v>
      </c>
    </row>
    <row r="441" spans="1:9" ht="19.5" hidden="1">
      <c r="A441" s="21" t="s">
        <v>458</v>
      </c>
      <c r="B441" s="28"/>
      <c r="C441" s="33" t="s">
        <v>306</v>
      </c>
      <c r="D441" s="33" t="s">
        <v>302</v>
      </c>
      <c r="E441" s="90" t="s">
        <v>459</v>
      </c>
      <c r="F441" s="62"/>
      <c r="G441" s="32">
        <f t="shared" si="27"/>
        <v>0</v>
      </c>
      <c r="H441" s="32">
        <f t="shared" si="27"/>
        <v>0</v>
      </c>
      <c r="I441" s="118" t="e">
        <f t="shared" si="26"/>
        <v>#DIV/0!</v>
      </c>
    </row>
    <row r="442" spans="1:9" ht="18.75" hidden="1">
      <c r="A442" s="17" t="s">
        <v>317</v>
      </c>
      <c r="B442" s="28"/>
      <c r="C442" s="33" t="s">
        <v>306</v>
      </c>
      <c r="D442" s="33" t="s">
        <v>302</v>
      </c>
      <c r="E442" s="90" t="s">
        <v>460</v>
      </c>
      <c r="F442" s="62"/>
      <c r="G442" s="32">
        <f t="shared" si="27"/>
        <v>0</v>
      </c>
      <c r="H442" s="32">
        <f t="shared" si="27"/>
        <v>0</v>
      </c>
      <c r="I442" s="118" t="e">
        <f t="shared" si="26"/>
        <v>#DIV/0!</v>
      </c>
    </row>
    <row r="443" spans="1:9" ht="18.75" hidden="1">
      <c r="A443" s="17" t="s">
        <v>372</v>
      </c>
      <c r="B443" s="28"/>
      <c r="C443" s="33" t="s">
        <v>306</v>
      </c>
      <c r="D443" s="33" t="s">
        <v>302</v>
      </c>
      <c r="E443" s="90" t="s">
        <v>460</v>
      </c>
      <c r="F443" s="62" t="s">
        <v>373</v>
      </c>
      <c r="G443" s="32">
        <v>0</v>
      </c>
      <c r="H443" s="32">
        <v>0</v>
      </c>
      <c r="I443" s="118" t="e">
        <f t="shared" si="26"/>
        <v>#DIV/0!</v>
      </c>
    </row>
    <row r="444" spans="1:9" ht="37.5">
      <c r="A444" s="76" t="s">
        <v>142</v>
      </c>
      <c r="B444" s="28"/>
      <c r="C444" s="33" t="s">
        <v>306</v>
      </c>
      <c r="D444" s="33" t="s">
        <v>302</v>
      </c>
      <c r="E444" s="90" t="s">
        <v>261</v>
      </c>
      <c r="F444" s="62"/>
      <c r="G444" s="32">
        <f>G445</f>
        <v>21771.5</v>
      </c>
      <c r="H444" s="32">
        <f>H445</f>
        <v>21474</v>
      </c>
      <c r="I444" s="118">
        <f t="shared" si="26"/>
        <v>98.63353466688102</v>
      </c>
    </row>
    <row r="445" spans="1:9" ht="18.75">
      <c r="A445" s="81" t="s">
        <v>262</v>
      </c>
      <c r="B445" s="28"/>
      <c r="C445" s="33" t="s">
        <v>306</v>
      </c>
      <c r="D445" s="33" t="s">
        <v>302</v>
      </c>
      <c r="E445" s="90" t="s">
        <v>263</v>
      </c>
      <c r="F445" s="62"/>
      <c r="G445" s="32">
        <f>G446+G453</f>
        <v>21771.5</v>
      </c>
      <c r="H445" s="32">
        <f>H446+H453</f>
        <v>21474</v>
      </c>
      <c r="I445" s="118">
        <f t="shared" si="26"/>
        <v>98.63353466688102</v>
      </c>
    </row>
    <row r="446" spans="1:9" ht="39.75" customHeight="1">
      <c r="A446" s="80" t="s">
        <v>556</v>
      </c>
      <c r="B446" s="28"/>
      <c r="C446" s="33" t="s">
        <v>306</v>
      </c>
      <c r="D446" s="33" t="s">
        <v>302</v>
      </c>
      <c r="E446" s="90" t="s">
        <v>557</v>
      </c>
      <c r="F446" s="62"/>
      <c r="G446" s="32">
        <f>G447+G449+G451</f>
        <v>20300.5</v>
      </c>
      <c r="H446" s="32">
        <f>H447+H449+H451</f>
        <v>20003</v>
      </c>
      <c r="I446" s="118">
        <f t="shared" si="26"/>
        <v>98.53451885421542</v>
      </c>
    </row>
    <row r="447" spans="1:9" ht="18.75">
      <c r="A447" s="17" t="s">
        <v>317</v>
      </c>
      <c r="B447" s="28"/>
      <c r="C447" s="33" t="s">
        <v>306</v>
      </c>
      <c r="D447" s="33" t="s">
        <v>302</v>
      </c>
      <c r="E447" s="90" t="s">
        <v>558</v>
      </c>
      <c r="F447" s="62"/>
      <c r="G447" s="32">
        <f>G448</f>
        <v>9088.9</v>
      </c>
      <c r="H447" s="32">
        <f>H448</f>
        <v>9088.9</v>
      </c>
      <c r="I447" s="118">
        <f t="shared" si="26"/>
        <v>100</v>
      </c>
    </row>
    <row r="448" spans="1:9" ht="18.75">
      <c r="A448" s="17" t="s">
        <v>372</v>
      </c>
      <c r="B448" s="28"/>
      <c r="C448" s="33" t="s">
        <v>306</v>
      </c>
      <c r="D448" s="33" t="s">
        <v>302</v>
      </c>
      <c r="E448" s="90" t="s">
        <v>558</v>
      </c>
      <c r="F448" s="62" t="s">
        <v>373</v>
      </c>
      <c r="G448" s="142">
        <v>9088.9</v>
      </c>
      <c r="H448" s="32">
        <v>9088.9</v>
      </c>
      <c r="I448" s="118">
        <f t="shared" si="26"/>
        <v>100</v>
      </c>
    </row>
    <row r="449" spans="1:9" ht="37.5">
      <c r="A449" s="39" t="s">
        <v>10</v>
      </c>
      <c r="B449" s="28"/>
      <c r="C449" s="18" t="s">
        <v>306</v>
      </c>
      <c r="D449" s="18" t="s">
        <v>302</v>
      </c>
      <c r="E449" s="90" t="s">
        <v>559</v>
      </c>
      <c r="F449" s="62"/>
      <c r="G449" s="142">
        <f>G450</f>
        <v>4211.6</v>
      </c>
      <c r="H449" s="32">
        <f>H450</f>
        <v>4211.6</v>
      </c>
      <c r="I449" s="118">
        <f t="shared" si="26"/>
        <v>100</v>
      </c>
    </row>
    <row r="450" spans="1:9" ht="28.5" customHeight="1">
      <c r="A450" s="17" t="s">
        <v>372</v>
      </c>
      <c r="B450" s="28"/>
      <c r="C450" s="61" t="s">
        <v>306</v>
      </c>
      <c r="D450" s="61" t="s">
        <v>302</v>
      </c>
      <c r="E450" s="90" t="s">
        <v>559</v>
      </c>
      <c r="F450" s="62" t="s">
        <v>373</v>
      </c>
      <c r="G450" s="142">
        <v>4211.6</v>
      </c>
      <c r="H450" s="32">
        <v>4211.6</v>
      </c>
      <c r="I450" s="118">
        <f t="shared" si="26"/>
        <v>100</v>
      </c>
    </row>
    <row r="451" spans="1:9" ht="38.25" customHeight="1">
      <c r="A451" s="17" t="s">
        <v>41</v>
      </c>
      <c r="B451" s="28"/>
      <c r="C451" s="61" t="s">
        <v>306</v>
      </c>
      <c r="D451" s="61" t="s">
        <v>302</v>
      </c>
      <c r="E451" s="90" t="s">
        <v>560</v>
      </c>
      <c r="F451" s="62"/>
      <c r="G451" s="32">
        <f>G452</f>
        <v>7000</v>
      </c>
      <c r="H451" s="32">
        <f>H452</f>
        <v>6702.5</v>
      </c>
      <c r="I451" s="118">
        <f aca="true" t="shared" si="28" ref="I451:I510">H451/G451*100</f>
        <v>95.75</v>
      </c>
    </row>
    <row r="452" spans="1:9" ht="28.5" customHeight="1">
      <c r="A452" s="17" t="s">
        <v>109</v>
      </c>
      <c r="B452" s="28"/>
      <c r="C452" s="61" t="s">
        <v>306</v>
      </c>
      <c r="D452" s="61" t="s">
        <v>302</v>
      </c>
      <c r="E452" s="90" t="s">
        <v>560</v>
      </c>
      <c r="F452" s="62" t="s">
        <v>373</v>
      </c>
      <c r="G452" s="32">
        <v>7000</v>
      </c>
      <c r="H452" s="32">
        <v>6702.5</v>
      </c>
      <c r="I452" s="118">
        <f t="shared" si="28"/>
        <v>95.75</v>
      </c>
    </row>
    <row r="453" spans="1:9" ht="40.5" customHeight="1">
      <c r="A453" s="72" t="s">
        <v>659</v>
      </c>
      <c r="B453" s="28"/>
      <c r="C453" s="192" t="s">
        <v>306</v>
      </c>
      <c r="D453" s="192" t="s">
        <v>302</v>
      </c>
      <c r="E453" s="90" t="s">
        <v>660</v>
      </c>
      <c r="F453" s="62"/>
      <c r="G453" s="32">
        <f>G454</f>
        <v>1471</v>
      </c>
      <c r="H453" s="32">
        <f>H454</f>
        <v>1471</v>
      </c>
      <c r="I453" s="118">
        <f t="shared" si="28"/>
        <v>100</v>
      </c>
    </row>
    <row r="454" spans="1:9" ht="28.5" customHeight="1">
      <c r="A454" s="39" t="s">
        <v>662</v>
      </c>
      <c r="B454" s="28"/>
      <c r="C454" s="61" t="s">
        <v>306</v>
      </c>
      <c r="D454" s="61" t="s">
        <v>302</v>
      </c>
      <c r="E454" s="90" t="s">
        <v>660</v>
      </c>
      <c r="F454" s="62"/>
      <c r="G454" s="32">
        <f>G455</f>
        <v>1471</v>
      </c>
      <c r="H454" s="32">
        <f>H455</f>
        <v>1471</v>
      </c>
      <c r="I454" s="118">
        <f t="shared" si="28"/>
        <v>100</v>
      </c>
    </row>
    <row r="455" spans="1:9" ht="28.5" customHeight="1">
      <c r="A455" s="17" t="s">
        <v>661</v>
      </c>
      <c r="B455" s="28"/>
      <c r="C455" s="61" t="s">
        <v>306</v>
      </c>
      <c r="D455" s="61" t="s">
        <v>302</v>
      </c>
      <c r="E455" s="90" t="s">
        <v>660</v>
      </c>
      <c r="F455" s="62" t="s">
        <v>373</v>
      </c>
      <c r="G455" s="32">
        <v>1471</v>
      </c>
      <c r="H455" s="32">
        <v>1471</v>
      </c>
      <c r="I455" s="118">
        <f t="shared" si="28"/>
        <v>100</v>
      </c>
    </row>
    <row r="456" spans="1:9" ht="18.75">
      <c r="A456" s="19" t="s">
        <v>308</v>
      </c>
      <c r="B456" s="28"/>
      <c r="C456" s="29" t="s">
        <v>306</v>
      </c>
      <c r="D456" s="29" t="s">
        <v>306</v>
      </c>
      <c r="E456" s="90"/>
      <c r="F456" s="62"/>
      <c r="G456" s="32">
        <f aca="true" t="shared" si="29" ref="G456:H460">G457</f>
        <v>90</v>
      </c>
      <c r="H456" s="32">
        <f t="shared" si="29"/>
        <v>90</v>
      </c>
      <c r="I456" s="118">
        <f t="shared" si="28"/>
        <v>100</v>
      </c>
    </row>
    <row r="457" spans="1:9" ht="42.75" customHeight="1">
      <c r="A457" s="76" t="s">
        <v>142</v>
      </c>
      <c r="B457" s="28"/>
      <c r="C457" s="33" t="s">
        <v>306</v>
      </c>
      <c r="D457" s="33" t="s">
        <v>306</v>
      </c>
      <c r="E457" s="90" t="s">
        <v>261</v>
      </c>
      <c r="F457" s="62"/>
      <c r="G457" s="32">
        <f t="shared" si="29"/>
        <v>90</v>
      </c>
      <c r="H457" s="32">
        <f t="shared" si="29"/>
        <v>90</v>
      </c>
      <c r="I457" s="118">
        <f t="shared" si="28"/>
        <v>100</v>
      </c>
    </row>
    <row r="458" spans="1:9" ht="45.75" customHeight="1">
      <c r="A458" s="48" t="s">
        <v>155</v>
      </c>
      <c r="B458" s="28"/>
      <c r="C458" s="33" t="s">
        <v>306</v>
      </c>
      <c r="D458" s="33" t="s">
        <v>306</v>
      </c>
      <c r="E458" s="90" t="s">
        <v>156</v>
      </c>
      <c r="F458" s="62"/>
      <c r="G458" s="32">
        <f t="shared" si="29"/>
        <v>90</v>
      </c>
      <c r="H458" s="32">
        <f t="shared" si="29"/>
        <v>90</v>
      </c>
      <c r="I458" s="118">
        <f t="shared" si="28"/>
        <v>100</v>
      </c>
    </row>
    <row r="459" spans="1:9" ht="27.75" customHeight="1">
      <c r="A459" s="48" t="s">
        <v>499</v>
      </c>
      <c r="B459" s="28"/>
      <c r="C459" s="33" t="s">
        <v>306</v>
      </c>
      <c r="D459" s="33" t="s">
        <v>306</v>
      </c>
      <c r="E459" s="90" t="s">
        <v>45</v>
      </c>
      <c r="F459" s="62"/>
      <c r="G459" s="32">
        <f t="shared" si="29"/>
        <v>90</v>
      </c>
      <c r="H459" s="32">
        <f t="shared" si="29"/>
        <v>90</v>
      </c>
      <c r="I459" s="118">
        <f t="shared" si="28"/>
        <v>100</v>
      </c>
    </row>
    <row r="460" spans="1:9" ht="18" customHeight="1">
      <c r="A460" s="17" t="s">
        <v>316</v>
      </c>
      <c r="B460" s="28"/>
      <c r="C460" s="33" t="s">
        <v>306</v>
      </c>
      <c r="D460" s="33" t="s">
        <v>306</v>
      </c>
      <c r="E460" s="90" t="s">
        <v>561</v>
      </c>
      <c r="F460" s="62"/>
      <c r="G460" s="142">
        <f t="shared" si="29"/>
        <v>90</v>
      </c>
      <c r="H460" s="142">
        <f t="shared" si="29"/>
        <v>90</v>
      </c>
      <c r="I460" s="118">
        <f t="shared" si="28"/>
        <v>100</v>
      </c>
    </row>
    <row r="461" spans="1:9" ht="18" customHeight="1">
      <c r="A461" s="17" t="s">
        <v>429</v>
      </c>
      <c r="B461" s="28"/>
      <c r="C461" s="33" t="s">
        <v>306</v>
      </c>
      <c r="D461" s="33" t="s">
        <v>306</v>
      </c>
      <c r="E461" s="90" t="s">
        <v>561</v>
      </c>
      <c r="F461" s="62" t="s">
        <v>430</v>
      </c>
      <c r="G461" s="32">
        <v>90</v>
      </c>
      <c r="H461" s="32">
        <v>90</v>
      </c>
      <c r="I461" s="118">
        <f t="shared" si="28"/>
        <v>100</v>
      </c>
    </row>
    <row r="462" spans="1:9" ht="32.25" customHeight="1">
      <c r="A462" s="17" t="s">
        <v>318</v>
      </c>
      <c r="B462" s="28"/>
      <c r="C462" s="29" t="s">
        <v>306</v>
      </c>
      <c r="D462" s="29" t="s">
        <v>303</v>
      </c>
      <c r="E462" s="90"/>
      <c r="F462" s="62"/>
      <c r="G462" s="32">
        <f>G463+G468+G490</f>
        <v>11584.8</v>
      </c>
      <c r="H462" s="32">
        <f>H463+H468+H490</f>
        <v>11519.699999999999</v>
      </c>
      <c r="I462" s="118">
        <f t="shared" si="28"/>
        <v>99.43805676403564</v>
      </c>
    </row>
    <row r="463" spans="1:9" ht="54" customHeight="1" hidden="1">
      <c r="A463" s="74" t="s">
        <v>86</v>
      </c>
      <c r="B463" s="28"/>
      <c r="C463" s="33" t="s">
        <v>306</v>
      </c>
      <c r="D463" s="33" t="s">
        <v>303</v>
      </c>
      <c r="E463" s="90" t="s">
        <v>400</v>
      </c>
      <c r="F463" s="62"/>
      <c r="G463" s="32">
        <f aca="true" t="shared" si="30" ref="G463:H466">G464</f>
        <v>0</v>
      </c>
      <c r="H463" s="32">
        <f t="shared" si="30"/>
        <v>0</v>
      </c>
      <c r="I463" s="118" t="e">
        <f t="shared" si="28"/>
        <v>#DIV/0!</v>
      </c>
    </row>
    <row r="464" spans="1:9" ht="27" customHeight="1" hidden="1">
      <c r="A464" s="71" t="s">
        <v>381</v>
      </c>
      <c r="B464" s="28"/>
      <c r="C464" s="33" t="s">
        <v>306</v>
      </c>
      <c r="D464" s="33" t="s">
        <v>303</v>
      </c>
      <c r="E464" s="90" t="s">
        <v>4</v>
      </c>
      <c r="F464" s="62"/>
      <c r="G464" s="32">
        <f t="shared" si="30"/>
        <v>0</v>
      </c>
      <c r="H464" s="32">
        <f t="shared" si="30"/>
        <v>0</v>
      </c>
      <c r="I464" s="118" t="e">
        <f t="shared" si="28"/>
        <v>#DIV/0!</v>
      </c>
    </row>
    <row r="465" spans="1:9" ht="60" customHeight="1" hidden="1">
      <c r="A465" s="72" t="s">
        <v>252</v>
      </c>
      <c r="B465" s="28"/>
      <c r="C465" s="33" t="s">
        <v>306</v>
      </c>
      <c r="D465" s="33" t="s">
        <v>303</v>
      </c>
      <c r="E465" s="90" t="s">
        <v>253</v>
      </c>
      <c r="F465" s="62"/>
      <c r="G465" s="32">
        <f t="shared" si="30"/>
        <v>0</v>
      </c>
      <c r="H465" s="32">
        <f t="shared" si="30"/>
        <v>0</v>
      </c>
      <c r="I465" s="118" t="e">
        <f t="shared" si="28"/>
        <v>#DIV/0!</v>
      </c>
    </row>
    <row r="466" spans="1:9" ht="27" customHeight="1" hidden="1">
      <c r="A466" s="39" t="s">
        <v>67</v>
      </c>
      <c r="B466" s="28"/>
      <c r="C466" s="33" t="s">
        <v>306</v>
      </c>
      <c r="D466" s="33" t="s">
        <v>303</v>
      </c>
      <c r="E466" s="103" t="s">
        <v>68</v>
      </c>
      <c r="F466" s="62"/>
      <c r="G466" s="32">
        <f t="shared" si="30"/>
        <v>0</v>
      </c>
      <c r="H466" s="32">
        <f t="shared" si="30"/>
        <v>0</v>
      </c>
      <c r="I466" s="118" t="e">
        <f t="shared" si="28"/>
        <v>#DIV/0!</v>
      </c>
    </row>
    <row r="467" spans="1:9" ht="27" customHeight="1" hidden="1">
      <c r="A467" s="39" t="s">
        <v>429</v>
      </c>
      <c r="B467" s="28"/>
      <c r="C467" s="33" t="s">
        <v>306</v>
      </c>
      <c r="D467" s="33" t="s">
        <v>303</v>
      </c>
      <c r="E467" s="103" t="s">
        <v>68</v>
      </c>
      <c r="F467" s="62" t="s">
        <v>430</v>
      </c>
      <c r="G467" s="32">
        <v>0</v>
      </c>
      <c r="H467" s="34">
        <v>0</v>
      </c>
      <c r="I467" s="118" t="e">
        <f t="shared" si="28"/>
        <v>#DIV/0!</v>
      </c>
    </row>
    <row r="468" spans="1:9" ht="37.5">
      <c r="A468" s="76" t="s">
        <v>142</v>
      </c>
      <c r="B468" s="28"/>
      <c r="C468" s="33" t="s">
        <v>306</v>
      </c>
      <c r="D468" s="33" t="s">
        <v>303</v>
      </c>
      <c r="E468" s="90" t="s">
        <v>261</v>
      </c>
      <c r="F468" s="62"/>
      <c r="G468" s="32">
        <f>G469</f>
        <v>11584.8</v>
      </c>
      <c r="H468" s="32">
        <f>H469</f>
        <v>11519.699999999999</v>
      </c>
      <c r="I468" s="118">
        <f t="shared" si="28"/>
        <v>99.43805676403564</v>
      </c>
    </row>
    <row r="469" spans="1:9" ht="39.75" customHeight="1">
      <c r="A469" s="48" t="s">
        <v>155</v>
      </c>
      <c r="B469" s="28"/>
      <c r="C469" s="33" t="s">
        <v>306</v>
      </c>
      <c r="D469" s="33" t="s">
        <v>303</v>
      </c>
      <c r="E469" s="90" t="s">
        <v>156</v>
      </c>
      <c r="F469" s="62"/>
      <c r="G469" s="32">
        <f>G478+G481+G484+G487+G493+G499</f>
        <v>11584.8</v>
      </c>
      <c r="H469" s="32">
        <f>H478+H481+H484+H487+H493+H499</f>
        <v>11519.699999999999</v>
      </c>
      <c r="I469" s="118">
        <f t="shared" si="28"/>
        <v>99.43805676403564</v>
      </c>
    </row>
    <row r="470" spans="1:9" ht="21.75" customHeight="1" hidden="1">
      <c r="A470" s="17" t="s">
        <v>445</v>
      </c>
      <c r="B470" s="28"/>
      <c r="C470" s="33" t="s">
        <v>306</v>
      </c>
      <c r="D470" s="33" t="s">
        <v>303</v>
      </c>
      <c r="E470" s="90" t="s">
        <v>446</v>
      </c>
      <c r="F470" s="62"/>
      <c r="G470" s="32">
        <f>G471</f>
        <v>0</v>
      </c>
      <c r="H470" s="34"/>
      <c r="I470" s="118" t="e">
        <f t="shared" si="28"/>
        <v>#DIV/0!</v>
      </c>
    </row>
    <row r="471" spans="1:9" ht="24" customHeight="1" hidden="1">
      <c r="A471" s="17" t="s">
        <v>372</v>
      </c>
      <c r="B471" s="28"/>
      <c r="C471" s="33" t="s">
        <v>306</v>
      </c>
      <c r="D471" s="33" t="s">
        <v>303</v>
      </c>
      <c r="E471" s="90" t="s">
        <v>446</v>
      </c>
      <c r="F471" s="62" t="s">
        <v>373</v>
      </c>
      <c r="G471" s="32">
        <v>0</v>
      </c>
      <c r="H471" s="34"/>
      <c r="I471" s="118" t="e">
        <f t="shared" si="28"/>
        <v>#DIV/0!</v>
      </c>
    </row>
    <row r="472" spans="1:9" ht="24.75" customHeight="1" hidden="1">
      <c r="A472" s="17" t="s">
        <v>38</v>
      </c>
      <c r="B472" s="28"/>
      <c r="C472" s="33" t="s">
        <v>306</v>
      </c>
      <c r="D472" s="33" t="s">
        <v>303</v>
      </c>
      <c r="E472" s="90" t="s">
        <v>73</v>
      </c>
      <c r="F472" s="62"/>
      <c r="G472" s="32">
        <f>G473</f>
        <v>0</v>
      </c>
      <c r="H472" s="32">
        <f>H473</f>
        <v>0</v>
      </c>
      <c r="I472" s="118" t="e">
        <f t="shared" si="28"/>
        <v>#DIV/0!</v>
      </c>
    </row>
    <row r="473" spans="1:9" ht="30.75" customHeight="1" hidden="1">
      <c r="A473" s="17" t="s">
        <v>432</v>
      </c>
      <c r="B473" s="28"/>
      <c r="C473" s="33" t="s">
        <v>306</v>
      </c>
      <c r="D473" s="33" t="s">
        <v>303</v>
      </c>
      <c r="E473" s="90" t="s">
        <v>73</v>
      </c>
      <c r="F473" s="62" t="s">
        <v>430</v>
      </c>
      <c r="G473" s="32">
        <v>0</v>
      </c>
      <c r="H473" s="32">
        <v>0</v>
      </c>
      <c r="I473" s="118" t="e">
        <f t="shared" si="28"/>
        <v>#DIV/0!</v>
      </c>
    </row>
    <row r="474" spans="1:9" ht="54" customHeight="1" hidden="1">
      <c r="A474" s="45" t="s">
        <v>410</v>
      </c>
      <c r="B474" s="28"/>
      <c r="C474" s="33" t="s">
        <v>306</v>
      </c>
      <c r="D474" s="33" t="s">
        <v>303</v>
      </c>
      <c r="E474" s="90" t="s">
        <v>417</v>
      </c>
      <c r="F474" s="62"/>
      <c r="G474" s="32">
        <f aca="true" t="shared" si="31" ref="G474:H476">G475</f>
        <v>0</v>
      </c>
      <c r="H474" s="32">
        <f t="shared" si="31"/>
        <v>0</v>
      </c>
      <c r="I474" s="118" t="e">
        <f t="shared" si="28"/>
        <v>#DIV/0!</v>
      </c>
    </row>
    <row r="475" spans="1:9" ht="30" customHeight="1" hidden="1">
      <c r="A475" s="17" t="s">
        <v>420</v>
      </c>
      <c r="B475" s="28"/>
      <c r="C475" s="33" t="s">
        <v>306</v>
      </c>
      <c r="D475" s="33" t="s">
        <v>303</v>
      </c>
      <c r="E475" s="90" t="s">
        <v>417</v>
      </c>
      <c r="F475" s="62" t="s">
        <v>416</v>
      </c>
      <c r="G475" s="32">
        <v>0</v>
      </c>
      <c r="H475" s="32">
        <f t="shared" si="31"/>
        <v>0</v>
      </c>
      <c r="I475" s="118" t="e">
        <f t="shared" si="28"/>
        <v>#DIV/0!</v>
      </c>
    </row>
    <row r="476" spans="1:9" ht="42" customHeight="1" hidden="1">
      <c r="A476" s="17" t="s">
        <v>24</v>
      </c>
      <c r="B476" s="28"/>
      <c r="C476" s="33" t="s">
        <v>306</v>
      </c>
      <c r="D476" s="33" t="s">
        <v>303</v>
      </c>
      <c r="E476" s="90" t="s">
        <v>25</v>
      </c>
      <c r="F476" s="62"/>
      <c r="G476" s="32">
        <f t="shared" si="31"/>
        <v>0</v>
      </c>
      <c r="H476" s="32">
        <f t="shared" si="31"/>
        <v>0</v>
      </c>
      <c r="I476" s="118" t="e">
        <f t="shared" si="28"/>
        <v>#DIV/0!</v>
      </c>
    </row>
    <row r="477" spans="1:9" ht="21.75" customHeight="1" hidden="1">
      <c r="A477" s="17" t="s">
        <v>432</v>
      </c>
      <c r="B477" s="28"/>
      <c r="C477" s="33" t="s">
        <v>306</v>
      </c>
      <c r="D477" s="33" t="s">
        <v>303</v>
      </c>
      <c r="E477" s="90" t="s">
        <v>25</v>
      </c>
      <c r="F477" s="62" t="s">
        <v>430</v>
      </c>
      <c r="G477" s="32">
        <v>0</v>
      </c>
      <c r="H477" s="32">
        <v>0</v>
      </c>
      <c r="I477" s="118" t="e">
        <f t="shared" si="28"/>
        <v>#DIV/0!</v>
      </c>
    </row>
    <row r="478" spans="1:9" ht="43.5" customHeight="1">
      <c r="A478" s="72" t="s">
        <v>43</v>
      </c>
      <c r="B478" s="41"/>
      <c r="C478" s="33" t="s">
        <v>306</v>
      </c>
      <c r="D478" s="33" t="s">
        <v>303</v>
      </c>
      <c r="E478" s="90" t="s">
        <v>158</v>
      </c>
      <c r="F478" s="62"/>
      <c r="G478" s="32">
        <f>G479</f>
        <v>224.2</v>
      </c>
      <c r="H478" s="32">
        <f>H479</f>
        <v>224.2</v>
      </c>
      <c r="I478" s="118">
        <f t="shared" si="28"/>
        <v>100</v>
      </c>
    </row>
    <row r="479" spans="1:9" ht="28.5" customHeight="1">
      <c r="A479" s="39" t="s">
        <v>44</v>
      </c>
      <c r="B479" s="41"/>
      <c r="C479" s="33" t="s">
        <v>306</v>
      </c>
      <c r="D479" s="33" t="s">
        <v>303</v>
      </c>
      <c r="E479" s="90" t="s">
        <v>562</v>
      </c>
      <c r="F479" s="62"/>
      <c r="G479" s="32">
        <f>G480</f>
        <v>224.2</v>
      </c>
      <c r="H479" s="32">
        <f>H480</f>
        <v>224.2</v>
      </c>
      <c r="I479" s="118">
        <f t="shared" si="28"/>
        <v>100</v>
      </c>
    </row>
    <row r="480" spans="1:9" ht="28.5" customHeight="1">
      <c r="A480" s="39" t="s">
        <v>432</v>
      </c>
      <c r="B480" s="41"/>
      <c r="C480" s="33" t="s">
        <v>306</v>
      </c>
      <c r="D480" s="33" t="s">
        <v>303</v>
      </c>
      <c r="E480" s="90" t="s">
        <v>562</v>
      </c>
      <c r="F480" s="62" t="s">
        <v>339</v>
      </c>
      <c r="G480" s="32">
        <v>224.2</v>
      </c>
      <c r="H480" s="32">
        <v>224.2</v>
      </c>
      <c r="I480" s="118">
        <f t="shared" si="28"/>
        <v>100</v>
      </c>
    </row>
    <row r="481" spans="1:9" ht="21.75" customHeight="1">
      <c r="A481" s="153" t="s">
        <v>499</v>
      </c>
      <c r="B481" s="28"/>
      <c r="C481" s="33" t="s">
        <v>306</v>
      </c>
      <c r="D481" s="33" t="s">
        <v>303</v>
      </c>
      <c r="E481" s="90" t="s">
        <v>45</v>
      </c>
      <c r="F481" s="62"/>
      <c r="G481" s="32">
        <f>G482</f>
        <v>950.4</v>
      </c>
      <c r="H481" s="32">
        <f>H482</f>
        <v>950.4</v>
      </c>
      <c r="I481" s="118">
        <f t="shared" si="28"/>
        <v>100</v>
      </c>
    </row>
    <row r="482" spans="1:9" ht="21.75" customHeight="1">
      <c r="A482" s="73" t="s">
        <v>343</v>
      </c>
      <c r="B482" s="28"/>
      <c r="C482" s="33" t="s">
        <v>306</v>
      </c>
      <c r="D482" s="33" t="s">
        <v>303</v>
      </c>
      <c r="E482" s="90" t="s">
        <v>563</v>
      </c>
      <c r="F482" s="62"/>
      <c r="G482" s="32">
        <f>G483</f>
        <v>950.4</v>
      </c>
      <c r="H482" s="32">
        <f>H483</f>
        <v>950.4</v>
      </c>
      <c r="I482" s="118">
        <f t="shared" si="28"/>
        <v>100</v>
      </c>
    </row>
    <row r="483" spans="1:9" ht="21.75" customHeight="1">
      <c r="A483" s="36" t="s">
        <v>429</v>
      </c>
      <c r="B483" s="28"/>
      <c r="C483" s="33" t="s">
        <v>306</v>
      </c>
      <c r="D483" s="33" t="s">
        <v>303</v>
      </c>
      <c r="E483" s="90" t="s">
        <v>563</v>
      </c>
      <c r="F483" s="62" t="s">
        <v>430</v>
      </c>
      <c r="G483" s="32">
        <v>950.4</v>
      </c>
      <c r="H483" s="32">
        <v>950.4</v>
      </c>
      <c r="I483" s="118">
        <f t="shared" si="28"/>
        <v>100</v>
      </c>
    </row>
    <row r="484" spans="1:9" ht="43.5" customHeight="1">
      <c r="A484" s="21" t="s">
        <v>564</v>
      </c>
      <c r="B484" s="28"/>
      <c r="C484" s="33" t="s">
        <v>306</v>
      </c>
      <c r="D484" s="33" t="s">
        <v>303</v>
      </c>
      <c r="E484" s="90" t="s">
        <v>565</v>
      </c>
      <c r="F484" s="62"/>
      <c r="G484" s="32">
        <f>G485</f>
        <v>1020.4</v>
      </c>
      <c r="H484" s="32">
        <f>H485</f>
        <v>1020.4</v>
      </c>
      <c r="I484" s="118">
        <f t="shared" si="28"/>
        <v>100</v>
      </c>
    </row>
    <row r="485" spans="1:9" ht="56.25" customHeight="1">
      <c r="A485" s="36" t="s">
        <v>465</v>
      </c>
      <c r="B485" s="28"/>
      <c r="C485" s="33" t="s">
        <v>306</v>
      </c>
      <c r="D485" s="33" t="s">
        <v>303</v>
      </c>
      <c r="E485" s="90" t="s">
        <v>566</v>
      </c>
      <c r="F485" s="62"/>
      <c r="G485" s="32">
        <f>G486</f>
        <v>1020.4</v>
      </c>
      <c r="H485" s="32">
        <f>H486</f>
        <v>1020.4</v>
      </c>
      <c r="I485" s="118">
        <f t="shared" si="28"/>
        <v>100</v>
      </c>
    </row>
    <row r="486" spans="1:9" ht="21.75" customHeight="1">
      <c r="A486" s="137" t="s">
        <v>429</v>
      </c>
      <c r="B486" s="28"/>
      <c r="C486" s="33" t="s">
        <v>306</v>
      </c>
      <c r="D486" s="33" t="s">
        <v>303</v>
      </c>
      <c r="E486" s="90" t="s">
        <v>566</v>
      </c>
      <c r="F486" s="62" t="s">
        <v>430</v>
      </c>
      <c r="G486" s="32">
        <v>1020.4</v>
      </c>
      <c r="H486" s="32">
        <v>1020.4</v>
      </c>
      <c r="I486" s="118">
        <f t="shared" si="28"/>
        <v>100</v>
      </c>
    </row>
    <row r="487" spans="1:9" ht="46.5" customHeight="1">
      <c r="A487" s="72" t="s">
        <v>501</v>
      </c>
      <c r="B487" s="28"/>
      <c r="C487" s="33" t="s">
        <v>306</v>
      </c>
      <c r="D487" s="33" t="s">
        <v>303</v>
      </c>
      <c r="E487" s="90" t="s">
        <v>205</v>
      </c>
      <c r="F487" s="62"/>
      <c r="G487" s="32">
        <f>G488</f>
        <v>2179.4</v>
      </c>
      <c r="H487" s="32">
        <f>H488</f>
        <v>2179.4</v>
      </c>
      <c r="I487" s="118">
        <f t="shared" si="28"/>
        <v>100</v>
      </c>
    </row>
    <row r="488" spans="1:9" ht="21.75" customHeight="1">
      <c r="A488" s="39" t="s">
        <v>343</v>
      </c>
      <c r="B488" s="28"/>
      <c r="C488" s="33" t="s">
        <v>306</v>
      </c>
      <c r="D488" s="33" t="s">
        <v>303</v>
      </c>
      <c r="E488" s="90" t="s">
        <v>567</v>
      </c>
      <c r="F488" s="62"/>
      <c r="G488" s="32">
        <f>G489</f>
        <v>2179.4</v>
      </c>
      <c r="H488" s="32">
        <f>H489</f>
        <v>2179.4</v>
      </c>
      <c r="I488" s="118">
        <f t="shared" si="28"/>
        <v>100</v>
      </c>
    </row>
    <row r="489" spans="1:9" ht="20.25" customHeight="1">
      <c r="A489" s="17" t="s">
        <v>429</v>
      </c>
      <c r="B489" s="28"/>
      <c r="C489" s="33" t="s">
        <v>306</v>
      </c>
      <c r="D489" s="33" t="s">
        <v>303</v>
      </c>
      <c r="E489" s="90" t="s">
        <v>567</v>
      </c>
      <c r="F489" s="62" t="s">
        <v>430</v>
      </c>
      <c r="G489" s="32">
        <v>2179.4</v>
      </c>
      <c r="H489" s="32">
        <v>2179.4</v>
      </c>
      <c r="I489" s="118">
        <f t="shared" si="28"/>
        <v>100</v>
      </c>
    </row>
    <row r="490" spans="1:9" ht="21.75" customHeight="1" hidden="1">
      <c r="A490" s="39" t="s">
        <v>461</v>
      </c>
      <c r="B490" s="28"/>
      <c r="C490" s="33" t="s">
        <v>306</v>
      </c>
      <c r="D490" s="33" t="s">
        <v>303</v>
      </c>
      <c r="E490" s="90" t="s">
        <v>389</v>
      </c>
      <c r="F490" s="62"/>
      <c r="G490" s="32">
        <f>G491</f>
        <v>0</v>
      </c>
      <c r="H490" s="32">
        <f>H491</f>
        <v>0</v>
      </c>
      <c r="I490" s="118" t="e">
        <f t="shared" si="28"/>
        <v>#DIV/0!</v>
      </c>
    </row>
    <row r="491" spans="1:9" ht="123.75" customHeight="1" hidden="1">
      <c r="A491" s="65" t="s">
        <v>421</v>
      </c>
      <c r="B491" s="28"/>
      <c r="C491" s="61" t="s">
        <v>306</v>
      </c>
      <c r="D491" s="61" t="s">
        <v>303</v>
      </c>
      <c r="E491" s="90" t="s">
        <v>422</v>
      </c>
      <c r="F491" s="62"/>
      <c r="G491" s="32">
        <f>G492</f>
        <v>0</v>
      </c>
      <c r="H491" s="32">
        <f>H492</f>
        <v>0</v>
      </c>
      <c r="I491" s="118" t="e">
        <f t="shared" si="28"/>
        <v>#DIV/0!</v>
      </c>
    </row>
    <row r="492" spans="1:9" ht="20.25" customHeight="1" hidden="1">
      <c r="A492" s="39" t="s">
        <v>338</v>
      </c>
      <c r="B492" s="28"/>
      <c r="C492" s="33" t="s">
        <v>306</v>
      </c>
      <c r="D492" s="33" t="s">
        <v>303</v>
      </c>
      <c r="E492" s="90" t="s">
        <v>422</v>
      </c>
      <c r="F492" s="62" t="s">
        <v>337</v>
      </c>
      <c r="G492" s="32">
        <v>0</v>
      </c>
      <c r="H492" s="32">
        <v>0</v>
      </c>
      <c r="I492" s="118" t="e">
        <f t="shared" si="28"/>
        <v>#DIV/0!</v>
      </c>
    </row>
    <row r="493" spans="1:9" ht="20.25" customHeight="1">
      <c r="A493" s="153" t="s">
        <v>500</v>
      </c>
      <c r="B493" s="28"/>
      <c r="C493" s="33" t="s">
        <v>306</v>
      </c>
      <c r="D493" s="33" t="s">
        <v>303</v>
      </c>
      <c r="E493" s="90" t="s">
        <v>568</v>
      </c>
      <c r="F493" s="62"/>
      <c r="G493" s="32">
        <f>G494+G498</f>
        <v>6964</v>
      </c>
      <c r="H493" s="32">
        <f>H494+H498</f>
        <v>6964</v>
      </c>
      <c r="I493" s="118">
        <f t="shared" si="28"/>
        <v>100</v>
      </c>
    </row>
    <row r="494" spans="1:9" ht="20.25" customHeight="1">
      <c r="A494" s="36" t="s">
        <v>462</v>
      </c>
      <c r="B494" s="28"/>
      <c r="C494" s="33" t="s">
        <v>306</v>
      </c>
      <c r="D494" s="33" t="s">
        <v>303</v>
      </c>
      <c r="E494" s="90" t="s">
        <v>569</v>
      </c>
      <c r="F494" s="62"/>
      <c r="G494" s="32">
        <f>G495+G496+G497</f>
        <v>6859</v>
      </c>
      <c r="H494" s="32">
        <f>H495+H496+H497</f>
        <v>6859</v>
      </c>
      <c r="I494" s="118">
        <f t="shared" si="28"/>
        <v>100</v>
      </c>
    </row>
    <row r="495" spans="1:9" ht="20.25" customHeight="1">
      <c r="A495" s="36" t="s">
        <v>467</v>
      </c>
      <c r="B495" s="28"/>
      <c r="C495" s="33" t="s">
        <v>306</v>
      </c>
      <c r="D495" s="33" t="s">
        <v>303</v>
      </c>
      <c r="E495" s="90" t="s">
        <v>569</v>
      </c>
      <c r="F495" s="62" t="s">
        <v>337</v>
      </c>
      <c r="G495" s="142">
        <v>5940</v>
      </c>
      <c r="H495" s="32">
        <v>5940</v>
      </c>
      <c r="I495" s="118">
        <f t="shared" si="28"/>
        <v>100</v>
      </c>
    </row>
    <row r="496" spans="1:9" ht="20.25" customHeight="1">
      <c r="A496" s="36" t="s">
        <v>60</v>
      </c>
      <c r="B496" s="28"/>
      <c r="C496" s="33" t="s">
        <v>306</v>
      </c>
      <c r="D496" s="33" t="s">
        <v>303</v>
      </c>
      <c r="E496" s="90" t="s">
        <v>569</v>
      </c>
      <c r="F496" s="62" t="s">
        <v>339</v>
      </c>
      <c r="G496" s="142">
        <v>913</v>
      </c>
      <c r="H496" s="32">
        <v>913</v>
      </c>
      <c r="I496" s="118">
        <f t="shared" si="28"/>
        <v>100</v>
      </c>
    </row>
    <row r="497" spans="1:9" ht="20.25" customHeight="1">
      <c r="A497" s="36" t="s">
        <v>39</v>
      </c>
      <c r="B497" s="28"/>
      <c r="C497" s="33" t="s">
        <v>306</v>
      </c>
      <c r="D497" s="33" t="s">
        <v>303</v>
      </c>
      <c r="E497" s="90" t="s">
        <v>569</v>
      </c>
      <c r="F497" s="62" t="s">
        <v>340</v>
      </c>
      <c r="G497" s="142">
        <v>6</v>
      </c>
      <c r="H497" s="32">
        <v>6</v>
      </c>
      <c r="I497" s="118">
        <f t="shared" si="28"/>
        <v>100</v>
      </c>
    </row>
    <row r="498" spans="1:9" ht="114" customHeight="1">
      <c r="A498" s="194" t="s">
        <v>421</v>
      </c>
      <c r="B498" s="41"/>
      <c r="C498" s="33" t="s">
        <v>306</v>
      </c>
      <c r="D498" s="33" t="s">
        <v>303</v>
      </c>
      <c r="E498" s="90" t="s">
        <v>675</v>
      </c>
      <c r="F498" s="62" t="s">
        <v>337</v>
      </c>
      <c r="G498" s="142">
        <v>105</v>
      </c>
      <c r="H498" s="32">
        <v>105</v>
      </c>
      <c r="I498" s="118">
        <f t="shared" si="28"/>
        <v>100</v>
      </c>
    </row>
    <row r="499" spans="1:9" ht="20.25" customHeight="1">
      <c r="A499" s="72" t="s">
        <v>570</v>
      </c>
      <c r="B499" s="41"/>
      <c r="C499" s="33" t="s">
        <v>306</v>
      </c>
      <c r="D499" s="33" t="s">
        <v>303</v>
      </c>
      <c r="E499" s="90" t="s">
        <v>573</v>
      </c>
      <c r="F499" s="62"/>
      <c r="G499" s="142">
        <f>G500</f>
        <v>246.4</v>
      </c>
      <c r="H499" s="32">
        <f>H500</f>
        <v>181.3</v>
      </c>
      <c r="I499" s="118">
        <f t="shared" si="28"/>
        <v>73.57954545454545</v>
      </c>
    </row>
    <row r="500" spans="1:9" ht="20.25" customHeight="1">
      <c r="A500" s="39" t="s">
        <v>571</v>
      </c>
      <c r="B500" s="41"/>
      <c r="C500" s="33" t="s">
        <v>306</v>
      </c>
      <c r="D500" s="33" t="s">
        <v>303</v>
      </c>
      <c r="E500" s="90" t="s">
        <v>572</v>
      </c>
      <c r="F500" s="62"/>
      <c r="G500" s="142">
        <f>G501</f>
        <v>246.4</v>
      </c>
      <c r="H500" s="32">
        <f>H501</f>
        <v>181.3</v>
      </c>
      <c r="I500" s="118">
        <f t="shared" si="28"/>
        <v>73.57954545454545</v>
      </c>
    </row>
    <row r="501" spans="1:9" ht="20.25" customHeight="1">
      <c r="A501" s="36" t="s">
        <v>60</v>
      </c>
      <c r="B501" s="41"/>
      <c r="C501" s="33" t="s">
        <v>306</v>
      </c>
      <c r="D501" s="33" t="s">
        <v>303</v>
      </c>
      <c r="E501" s="90" t="s">
        <v>572</v>
      </c>
      <c r="F501" s="62" t="s">
        <v>339</v>
      </c>
      <c r="G501" s="142">
        <v>246.4</v>
      </c>
      <c r="H501" s="32">
        <v>181.3</v>
      </c>
      <c r="I501" s="118">
        <f t="shared" si="28"/>
        <v>73.57954545454545</v>
      </c>
    </row>
    <row r="502" spans="1:9" ht="18.75">
      <c r="A502" s="58" t="s">
        <v>359</v>
      </c>
      <c r="B502" s="28"/>
      <c r="C502" s="29" t="s">
        <v>304</v>
      </c>
      <c r="D502" s="33"/>
      <c r="E502" s="90"/>
      <c r="F502" s="62"/>
      <c r="G502" s="142">
        <f>G503+G543</f>
        <v>43324.5</v>
      </c>
      <c r="H502" s="142">
        <f>H503+H543</f>
        <v>43321.9</v>
      </c>
      <c r="I502" s="118">
        <f t="shared" si="28"/>
        <v>99.9939987766737</v>
      </c>
    </row>
    <row r="503" spans="1:9" ht="18" customHeight="1">
      <c r="A503" s="19" t="s">
        <v>320</v>
      </c>
      <c r="B503" s="28"/>
      <c r="C503" s="29" t="s">
        <v>304</v>
      </c>
      <c r="D503" s="29" t="s">
        <v>293</v>
      </c>
      <c r="E503" s="90"/>
      <c r="F503" s="62"/>
      <c r="G503" s="32">
        <f>G507</f>
        <v>43098.5</v>
      </c>
      <c r="H503" s="32">
        <f>H507</f>
        <v>43098.5</v>
      </c>
      <c r="I503" s="118">
        <f t="shared" si="28"/>
        <v>100</v>
      </c>
    </row>
    <row r="504" spans="1:9" ht="0.75" customHeight="1" hidden="1">
      <c r="A504" s="17" t="s">
        <v>363</v>
      </c>
      <c r="B504" s="28"/>
      <c r="C504" s="33" t="s">
        <v>304</v>
      </c>
      <c r="D504" s="33" t="s">
        <v>293</v>
      </c>
      <c r="E504" s="90" t="s">
        <v>414</v>
      </c>
      <c r="F504" s="62"/>
      <c r="G504" s="32">
        <f>G505</f>
        <v>0</v>
      </c>
      <c r="H504" s="34"/>
      <c r="I504" s="118" t="e">
        <f t="shared" si="28"/>
        <v>#DIV/0!</v>
      </c>
    </row>
    <row r="505" spans="1:9" ht="18.75" hidden="1">
      <c r="A505" s="17" t="s">
        <v>321</v>
      </c>
      <c r="B505" s="28"/>
      <c r="C505" s="33" t="s">
        <v>304</v>
      </c>
      <c r="D505" s="33" t="s">
        <v>293</v>
      </c>
      <c r="E505" s="90" t="s">
        <v>415</v>
      </c>
      <c r="F505" s="62"/>
      <c r="G505" s="32">
        <f>G506</f>
        <v>0</v>
      </c>
      <c r="H505" s="34"/>
      <c r="I505" s="118" t="e">
        <f t="shared" si="28"/>
        <v>#DIV/0!</v>
      </c>
    </row>
    <row r="506" spans="1:9" ht="18.75" hidden="1">
      <c r="A506" s="17" t="s">
        <v>372</v>
      </c>
      <c r="B506" s="28"/>
      <c r="C506" s="33" t="s">
        <v>304</v>
      </c>
      <c r="D506" s="33" t="s">
        <v>293</v>
      </c>
      <c r="E506" s="90" t="s">
        <v>415</v>
      </c>
      <c r="F506" s="62" t="s">
        <v>373</v>
      </c>
      <c r="G506" s="32">
        <v>0</v>
      </c>
      <c r="H506" s="34"/>
      <c r="I506" s="118" t="e">
        <f t="shared" si="28"/>
        <v>#DIV/0!</v>
      </c>
    </row>
    <row r="507" spans="1:9" ht="50.25" customHeight="1">
      <c r="A507" s="37" t="s">
        <v>111</v>
      </c>
      <c r="B507" s="28"/>
      <c r="C507" s="33" t="s">
        <v>304</v>
      </c>
      <c r="D507" s="33" t="s">
        <v>293</v>
      </c>
      <c r="E507" s="90" t="s">
        <v>172</v>
      </c>
      <c r="F507" s="62"/>
      <c r="G507" s="32">
        <f>G508+G539</f>
        <v>43098.5</v>
      </c>
      <c r="H507" s="32">
        <f>H508+H539</f>
        <v>43098.5</v>
      </c>
      <c r="I507" s="118">
        <f t="shared" si="28"/>
        <v>100</v>
      </c>
    </row>
    <row r="508" spans="1:9" ht="39.75" customHeight="1">
      <c r="A508" s="72" t="s">
        <v>144</v>
      </c>
      <c r="B508" s="28"/>
      <c r="C508" s="33" t="s">
        <v>304</v>
      </c>
      <c r="D508" s="33" t="s">
        <v>293</v>
      </c>
      <c r="E508" s="90" t="s">
        <v>173</v>
      </c>
      <c r="F508" s="62"/>
      <c r="G508" s="32">
        <f>G509+G520+G529+G536</f>
        <v>42838.5</v>
      </c>
      <c r="H508" s="32">
        <f>H509+H520+H529+H536</f>
        <v>42838.5</v>
      </c>
      <c r="I508" s="118">
        <f t="shared" si="28"/>
        <v>100</v>
      </c>
    </row>
    <row r="509" spans="1:9" ht="40.5" customHeight="1">
      <c r="A509" s="38" t="s">
        <v>502</v>
      </c>
      <c r="B509" s="28"/>
      <c r="C509" s="33" t="s">
        <v>304</v>
      </c>
      <c r="D509" s="33" t="s">
        <v>293</v>
      </c>
      <c r="E509" s="90" t="s">
        <v>174</v>
      </c>
      <c r="F509" s="62"/>
      <c r="G509" s="32">
        <f>G510+G512+G514+G516+G518</f>
        <v>15699.7</v>
      </c>
      <c r="H509" s="32">
        <f>H510+H512+H514+H516+H518</f>
        <v>15699.7</v>
      </c>
      <c r="I509" s="118">
        <f t="shared" si="28"/>
        <v>100</v>
      </c>
    </row>
    <row r="510" spans="1:9" ht="32.25" customHeight="1">
      <c r="A510" s="39" t="s">
        <v>323</v>
      </c>
      <c r="B510" s="28"/>
      <c r="C510" s="33" t="s">
        <v>304</v>
      </c>
      <c r="D510" s="33" t="s">
        <v>293</v>
      </c>
      <c r="E510" s="90" t="s">
        <v>175</v>
      </c>
      <c r="F510" s="62"/>
      <c r="G510" s="32">
        <f>G511</f>
        <v>9588.1</v>
      </c>
      <c r="H510" s="32">
        <f>H511</f>
        <v>9588.1</v>
      </c>
      <c r="I510" s="118">
        <f t="shared" si="28"/>
        <v>100</v>
      </c>
    </row>
    <row r="511" spans="1:9" ht="36.75" customHeight="1">
      <c r="A511" s="39" t="s">
        <v>372</v>
      </c>
      <c r="B511" s="28"/>
      <c r="C511" s="33" t="s">
        <v>304</v>
      </c>
      <c r="D511" s="33" t="s">
        <v>293</v>
      </c>
      <c r="E511" s="90" t="s">
        <v>175</v>
      </c>
      <c r="F511" s="62" t="s">
        <v>373</v>
      </c>
      <c r="G511" s="32">
        <v>9588.1</v>
      </c>
      <c r="H511" s="195">
        <v>9588.1</v>
      </c>
      <c r="I511" s="118">
        <f aca="true" t="shared" si="32" ref="I511:I574">H511/G511*100</f>
        <v>100</v>
      </c>
    </row>
    <row r="512" spans="1:9" ht="41.25" customHeight="1">
      <c r="A512" s="39" t="s">
        <v>10</v>
      </c>
      <c r="B512" s="28"/>
      <c r="C512" s="33" t="s">
        <v>304</v>
      </c>
      <c r="D512" s="33" t="s">
        <v>293</v>
      </c>
      <c r="E512" s="90" t="s">
        <v>176</v>
      </c>
      <c r="F512" s="62"/>
      <c r="G512" s="32">
        <f>G513</f>
        <v>4281</v>
      </c>
      <c r="H512" s="32">
        <f>H513</f>
        <v>4281</v>
      </c>
      <c r="I512" s="118">
        <f t="shared" si="32"/>
        <v>100</v>
      </c>
    </row>
    <row r="513" spans="1:9" ht="29.25" customHeight="1">
      <c r="A513" s="39" t="s">
        <v>372</v>
      </c>
      <c r="B513" s="28"/>
      <c r="C513" s="33" t="s">
        <v>304</v>
      </c>
      <c r="D513" s="33" t="s">
        <v>293</v>
      </c>
      <c r="E513" s="90" t="s">
        <v>176</v>
      </c>
      <c r="F513" s="62" t="s">
        <v>373</v>
      </c>
      <c r="G513" s="32">
        <v>4281</v>
      </c>
      <c r="H513" s="32">
        <v>4281</v>
      </c>
      <c r="I513" s="118">
        <f t="shared" si="32"/>
        <v>100</v>
      </c>
    </row>
    <row r="514" spans="1:9" ht="66.75" customHeight="1">
      <c r="A514" s="65" t="s">
        <v>426</v>
      </c>
      <c r="B514" s="28"/>
      <c r="C514" s="33" t="s">
        <v>304</v>
      </c>
      <c r="D514" s="33" t="s">
        <v>293</v>
      </c>
      <c r="E514" s="103" t="s">
        <v>64</v>
      </c>
      <c r="F514" s="62"/>
      <c r="G514" s="32">
        <f aca="true" t="shared" si="33" ref="G514:H516">G515</f>
        <v>378</v>
      </c>
      <c r="H514" s="32">
        <f t="shared" si="33"/>
        <v>378</v>
      </c>
      <c r="I514" s="118">
        <f t="shared" si="32"/>
        <v>100</v>
      </c>
    </row>
    <row r="515" spans="1:9" ht="27.75" customHeight="1">
      <c r="A515" s="39" t="s">
        <v>372</v>
      </c>
      <c r="B515" s="28"/>
      <c r="C515" s="33" t="s">
        <v>304</v>
      </c>
      <c r="D515" s="33" t="s">
        <v>293</v>
      </c>
      <c r="E515" s="103" t="s">
        <v>65</v>
      </c>
      <c r="F515" s="62" t="s">
        <v>373</v>
      </c>
      <c r="G515" s="32">
        <v>378</v>
      </c>
      <c r="H515" s="32">
        <v>378</v>
      </c>
      <c r="I515" s="118">
        <f t="shared" si="32"/>
        <v>100</v>
      </c>
    </row>
    <row r="516" spans="1:9" ht="42" customHeight="1">
      <c r="A516" s="39" t="s">
        <v>471</v>
      </c>
      <c r="B516" s="28"/>
      <c r="C516" s="18" t="s">
        <v>304</v>
      </c>
      <c r="D516" s="18" t="s">
        <v>293</v>
      </c>
      <c r="E516" s="91" t="s">
        <v>145</v>
      </c>
      <c r="F516" s="62"/>
      <c r="G516" s="32">
        <f t="shared" si="33"/>
        <v>1400.5</v>
      </c>
      <c r="H516" s="32">
        <f t="shared" si="33"/>
        <v>1400.5</v>
      </c>
      <c r="I516" s="118">
        <f t="shared" si="32"/>
        <v>100</v>
      </c>
    </row>
    <row r="517" spans="1:9" ht="29.25" customHeight="1">
      <c r="A517" s="39" t="s">
        <v>372</v>
      </c>
      <c r="B517" s="28"/>
      <c r="C517" s="18" t="s">
        <v>304</v>
      </c>
      <c r="D517" s="18" t="s">
        <v>293</v>
      </c>
      <c r="E517" s="91" t="s">
        <v>145</v>
      </c>
      <c r="F517" s="62" t="s">
        <v>373</v>
      </c>
      <c r="G517" s="32">
        <v>1400.5</v>
      </c>
      <c r="H517" s="142">
        <v>1400.5</v>
      </c>
      <c r="I517" s="118">
        <f t="shared" si="32"/>
        <v>100</v>
      </c>
    </row>
    <row r="518" spans="1:9" ht="29.25" customHeight="1">
      <c r="A518" s="39" t="s">
        <v>46</v>
      </c>
      <c r="B518" s="28"/>
      <c r="C518" s="125" t="s">
        <v>304</v>
      </c>
      <c r="D518" s="125" t="s">
        <v>293</v>
      </c>
      <c r="E518" s="93" t="s">
        <v>466</v>
      </c>
      <c r="F518" s="62"/>
      <c r="G518" s="142">
        <f>G519</f>
        <v>52.1</v>
      </c>
      <c r="H518" s="142">
        <f>H519</f>
        <v>52.1</v>
      </c>
      <c r="I518" s="118">
        <f t="shared" si="32"/>
        <v>100</v>
      </c>
    </row>
    <row r="519" spans="1:9" ht="29.25" customHeight="1">
      <c r="A519" s="39" t="s">
        <v>109</v>
      </c>
      <c r="B519" s="28"/>
      <c r="C519" s="125" t="s">
        <v>304</v>
      </c>
      <c r="D519" s="125" t="s">
        <v>293</v>
      </c>
      <c r="E519" s="93" t="s">
        <v>466</v>
      </c>
      <c r="F519" s="62" t="s">
        <v>373</v>
      </c>
      <c r="G519" s="142">
        <v>52.1</v>
      </c>
      <c r="H519" s="142">
        <v>52.1</v>
      </c>
      <c r="I519" s="118">
        <f t="shared" si="32"/>
        <v>100</v>
      </c>
    </row>
    <row r="520" spans="1:9" ht="31.5" customHeight="1">
      <c r="A520" s="72" t="s">
        <v>574</v>
      </c>
      <c r="B520" s="28"/>
      <c r="C520" s="33" t="s">
        <v>304</v>
      </c>
      <c r="D520" s="33" t="s">
        <v>293</v>
      </c>
      <c r="E520" s="90" t="s">
        <v>177</v>
      </c>
      <c r="F520" s="62"/>
      <c r="G520" s="32">
        <f>G521+G523+G527+G525</f>
        <v>6079.099999999999</v>
      </c>
      <c r="H520" s="32">
        <f>H521+H523+H527+H525</f>
        <v>6079.099999999999</v>
      </c>
      <c r="I520" s="118">
        <f t="shared" si="32"/>
        <v>100</v>
      </c>
    </row>
    <row r="521" spans="1:9" ht="25.5" customHeight="1">
      <c r="A521" s="39" t="s">
        <v>322</v>
      </c>
      <c r="B521" s="28"/>
      <c r="C521" s="33" t="s">
        <v>304</v>
      </c>
      <c r="D521" s="33" t="s">
        <v>293</v>
      </c>
      <c r="E521" s="90" t="s">
        <v>178</v>
      </c>
      <c r="F521" s="62"/>
      <c r="G521" s="32">
        <f>G522</f>
        <v>3869.3</v>
      </c>
      <c r="H521" s="32">
        <f>H522</f>
        <v>3869.3</v>
      </c>
      <c r="I521" s="118">
        <f t="shared" si="32"/>
        <v>100</v>
      </c>
    </row>
    <row r="522" spans="1:9" ht="31.5" customHeight="1">
      <c r="A522" s="39" t="s">
        <v>372</v>
      </c>
      <c r="B522" s="28"/>
      <c r="C522" s="33" t="s">
        <v>304</v>
      </c>
      <c r="D522" s="33" t="s">
        <v>293</v>
      </c>
      <c r="E522" s="90" t="s">
        <v>178</v>
      </c>
      <c r="F522" s="62" t="s">
        <v>373</v>
      </c>
      <c r="G522" s="32">
        <v>3869.3</v>
      </c>
      <c r="H522" s="32">
        <v>3869.3</v>
      </c>
      <c r="I522" s="118">
        <f t="shared" si="32"/>
        <v>100</v>
      </c>
    </row>
    <row r="523" spans="1:9" ht="46.5" customHeight="1">
      <c r="A523" s="39" t="s">
        <v>10</v>
      </c>
      <c r="B523" s="28"/>
      <c r="C523" s="33" t="s">
        <v>304</v>
      </c>
      <c r="D523" s="33" t="s">
        <v>293</v>
      </c>
      <c r="E523" s="90" t="s">
        <v>179</v>
      </c>
      <c r="F523" s="62"/>
      <c r="G523" s="32">
        <f>G524</f>
        <v>739.4</v>
      </c>
      <c r="H523" s="32">
        <f>H524</f>
        <v>739.4</v>
      </c>
      <c r="I523" s="118">
        <f t="shared" si="32"/>
        <v>100</v>
      </c>
    </row>
    <row r="524" spans="1:9" ht="28.5" customHeight="1">
      <c r="A524" s="39" t="s">
        <v>372</v>
      </c>
      <c r="B524" s="28"/>
      <c r="C524" s="33" t="s">
        <v>304</v>
      </c>
      <c r="D524" s="33" t="s">
        <v>293</v>
      </c>
      <c r="E524" s="90" t="s">
        <v>179</v>
      </c>
      <c r="F524" s="62" t="s">
        <v>373</v>
      </c>
      <c r="G524" s="32">
        <v>739.4</v>
      </c>
      <c r="H524" s="32">
        <v>739.4</v>
      </c>
      <c r="I524" s="118">
        <f t="shared" si="32"/>
        <v>100</v>
      </c>
    </row>
    <row r="525" spans="1:9" ht="28.5" customHeight="1">
      <c r="A525" s="39" t="s">
        <v>622</v>
      </c>
      <c r="B525" s="28"/>
      <c r="C525" s="33" t="s">
        <v>304</v>
      </c>
      <c r="D525" s="33" t="s">
        <v>293</v>
      </c>
      <c r="E525" s="90" t="s">
        <v>623</v>
      </c>
      <c r="F525" s="62"/>
      <c r="G525" s="32">
        <f>G526</f>
        <v>1366.2</v>
      </c>
      <c r="H525" s="32">
        <f>H526</f>
        <v>1366.2</v>
      </c>
      <c r="I525" s="118">
        <f t="shared" si="32"/>
        <v>100</v>
      </c>
    </row>
    <row r="526" spans="1:9" ht="28.5" customHeight="1">
      <c r="A526" s="39" t="s">
        <v>372</v>
      </c>
      <c r="B526" s="28"/>
      <c r="C526" s="33" t="s">
        <v>304</v>
      </c>
      <c r="D526" s="33" t="s">
        <v>293</v>
      </c>
      <c r="E526" s="90" t="s">
        <v>623</v>
      </c>
      <c r="F526" s="62" t="s">
        <v>373</v>
      </c>
      <c r="G526" s="32">
        <v>1366.2</v>
      </c>
      <c r="H526" s="32">
        <v>1366.2</v>
      </c>
      <c r="I526" s="118">
        <f t="shared" si="32"/>
        <v>100</v>
      </c>
    </row>
    <row r="527" spans="1:9" ht="40.5" customHeight="1">
      <c r="A527" s="39" t="s">
        <v>46</v>
      </c>
      <c r="B527" s="28"/>
      <c r="C527" s="125" t="s">
        <v>304</v>
      </c>
      <c r="D527" s="125" t="s">
        <v>293</v>
      </c>
      <c r="E527" s="93" t="s">
        <v>466</v>
      </c>
      <c r="F527" s="62"/>
      <c r="G527" s="142">
        <f>G528</f>
        <v>104.2</v>
      </c>
      <c r="H527" s="142">
        <f>H528</f>
        <v>104.2</v>
      </c>
      <c r="I527" s="118">
        <f t="shared" si="32"/>
        <v>100</v>
      </c>
    </row>
    <row r="528" spans="1:9" ht="28.5" customHeight="1">
      <c r="A528" s="39" t="s">
        <v>109</v>
      </c>
      <c r="B528" s="28"/>
      <c r="C528" s="125" t="s">
        <v>304</v>
      </c>
      <c r="D528" s="125" t="s">
        <v>293</v>
      </c>
      <c r="E528" s="93" t="s">
        <v>466</v>
      </c>
      <c r="F528" s="62" t="s">
        <v>373</v>
      </c>
      <c r="G528" s="142">
        <v>104.2</v>
      </c>
      <c r="H528" s="142">
        <v>104.2</v>
      </c>
      <c r="I528" s="118">
        <f t="shared" si="32"/>
        <v>100</v>
      </c>
    </row>
    <row r="529" spans="1:9" ht="41.25" customHeight="1">
      <c r="A529" s="72" t="s">
        <v>575</v>
      </c>
      <c r="B529" s="28"/>
      <c r="C529" s="33" t="s">
        <v>304</v>
      </c>
      <c r="D529" s="33" t="s">
        <v>293</v>
      </c>
      <c r="E529" s="90" t="s">
        <v>180</v>
      </c>
      <c r="F529" s="62"/>
      <c r="G529" s="32">
        <f>G530+G532+G534</f>
        <v>18764.600000000002</v>
      </c>
      <c r="H529" s="32">
        <f>H530+H532+H534</f>
        <v>18764.600000000002</v>
      </c>
      <c r="I529" s="118">
        <f t="shared" si="32"/>
        <v>100</v>
      </c>
    </row>
    <row r="530" spans="1:9" ht="24" customHeight="1">
      <c r="A530" s="39" t="s">
        <v>321</v>
      </c>
      <c r="B530" s="28"/>
      <c r="C530" s="33" t="s">
        <v>304</v>
      </c>
      <c r="D530" s="33" t="s">
        <v>293</v>
      </c>
      <c r="E530" s="90" t="s">
        <v>181</v>
      </c>
      <c r="F530" s="62"/>
      <c r="G530" s="32">
        <f>G531</f>
        <v>14509</v>
      </c>
      <c r="H530" s="142">
        <f>H531</f>
        <v>14509</v>
      </c>
      <c r="I530" s="118">
        <f t="shared" si="32"/>
        <v>100</v>
      </c>
    </row>
    <row r="531" spans="1:9" ht="21.75" customHeight="1">
      <c r="A531" s="39" t="s">
        <v>372</v>
      </c>
      <c r="B531" s="28"/>
      <c r="C531" s="33" t="s">
        <v>304</v>
      </c>
      <c r="D531" s="33" t="s">
        <v>293</v>
      </c>
      <c r="E531" s="90" t="s">
        <v>181</v>
      </c>
      <c r="F531" s="62" t="s">
        <v>373</v>
      </c>
      <c r="G531" s="142">
        <v>14509</v>
      </c>
      <c r="H531" s="142">
        <v>14509</v>
      </c>
      <c r="I531" s="118">
        <f t="shared" si="32"/>
        <v>100</v>
      </c>
    </row>
    <row r="532" spans="1:9" ht="21.75" customHeight="1">
      <c r="A532" s="39" t="s">
        <v>10</v>
      </c>
      <c r="B532" s="28"/>
      <c r="C532" s="33" t="s">
        <v>304</v>
      </c>
      <c r="D532" s="33" t="s">
        <v>293</v>
      </c>
      <c r="E532" s="90" t="s">
        <v>182</v>
      </c>
      <c r="F532" s="62"/>
      <c r="G532" s="32">
        <f>G533</f>
        <v>4195.4</v>
      </c>
      <c r="H532" s="142">
        <f>H533</f>
        <v>4195.4</v>
      </c>
      <c r="I532" s="118">
        <f t="shared" si="32"/>
        <v>100</v>
      </c>
    </row>
    <row r="533" spans="1:9" ht="25.5" customHeight="1">
      <c r="A533" s="39" t="s">
        <v>372</v>
      </c>
      <c r="B533" s="28"/>
      <c r="C533" s="33" t="s">
        <v>304</v>
      </c>
      <c r="D533" s="33" t="s">
        <v>293</v>
      </c>
      <c r="E533" s="90" t="s">
        <v>182</v>
      </c>
      <c r="F533" s="62" t="s">
        <v>373</v>
      </c>
      <c r="G533" s="32">
        <v>4195.4</v>
      </c>
      <c r="H533" s="142">
        <v>4195.4</v>
      </c>
      <c r="I533" s="118">
        <f t="shared" si="32"/>
        <v>100</v>
      </c>
    </row>
    <row r="534" spans="1:9" ht="25.5" customHeight="1">
      <c r="A534" s="39" t="s">
        <v>629</v>
      </c>
      <c r="B534" s="41"/>
      <c r="C534" s="33" t="s">
        <v>304</v>
      </c>
      <c r="D534" s="33" t="s">
        <v>293</v>
      </c>
      <c r="E534" s="90" t="s">
        <v>643</v>
      </c>
      <c r="F534" s="62"/>
      <c r="G534" s="32">
        <f>G535</f>
        <v>60.2</v>
      </c>
      <c r="H534" s="142">
        <f>H535</f>
        <v>60.2</v>
      </c>
      <c r="I534" s="118">
        <f t="shared" si="32"/>
        <v>100</v>
      </c>
    </row>
    <row r="535" spans="1:9" ht="25.5" customHeight="1">
      <c r="A535" s="39" t="s">
        <v>59</v>
      </c>
      <c r="B535" s="41"/>
      <c r="C535" s="33" t="s">
        <v>304</v>
      </c>
      <c r="D535" s="33" t="s">
        <v>293</v>
      </c>
      <c r="E535" s="90" t="s">
        <v>643</v>
      </c>
      <c r="F535" s="62" t="s">
        <v>339</v>
      </c>
      <c r="G535" s="32">
        <v>60.2</v>
      </c>
      <c r="H535" s="142">
        <v>60.2</v>
      </c>
      <c r="I535" s="118">
        <f t="shared" si="32"/>
        <v>100</v>
      </c>
    </row>
    <row r="536" spans="1:9" ht="48.75" customHeight="1">
      <c r="A536" s="72" t="s">
        <v>576</v>
      </c>
      <c r="B536" s="41"/>
      <c r="C536" s="33" t="s">
        <v>304</v>
      </c>
      <c r="D536" s="33" t="s">
        <v>293</v>
      </c>
      <c r="E536" s="90" t="s">
        <v>577</v>
      </c>
      <c r="F536" s="62"/>
      <c r="G536" s="32">
        <f>G537</f>
        <v>2295.1</v>
      </c>
      <c r="H536" s="142">
        <f>H537</f>
        <v>2295.1</v>
      </c>
      <c r="I536" s="118">
        <f t="shared" si="32"/>
        <v>100</v>
      </c>
    </row>
    <row r="537" spans="1:9" ht="45" customHeight="1">
      <c r="A537" s="39" t="s">
        <v>61</v>
      </c>
      <c r="B537" s="28"/>
      <c r="C537" s="33" t="s">
        <v>304</v>
      </c>
      <c r="D537" s="33" t="s">
        <v>293</v>
      </c>
      <c r="E537" s="90" t="s">
        <v>66</v>
      </c>
      <c r="F537" s="62"/>
      <c r="G537" s="32">
        <f>G538</f>
        <v>2295.1</v>
      </c>
      <c r="H537" s="142">
        <f>H538</f>
        <v>2295.1</v>
      </c>
      <c r="I537" s="118">
        <f t="shared" si="32"/>
        <v>100</v>
      </c>
    </row>
    <row r="538" spans="1:9" ht="33" customHeight="1">
      <c r="A538" s="39" t="s">
        <v>109</v>
      </c>
      <c r="B538" s="28"/>
      <c r="C538" s="33" t="s">
        <v>304</v>
      </c>
      <c r="D538" s="33" t="s">
        <v>293</v>
      </c>
      <c r="E538" s="90" t="s">
        <v>66</v>
      </c>
      <c r="F538" s="62" t="s">
        <v>373</v>
      </c>
      <c r="G538" s="32">
        <v>2295.1</v>
      </c>
      <c r="H538" s="142">
        <v>2295.1</v>
      </c>
      <c r="I538" s="118">
        <f t="shared" si="32"/>
        <v>100</v>
      </c>
    </row>
    <row r="539" spans="1:9" ht="42" customHeight="1">
      <c r="A539" s="72" t="s">
        <v>62</v>
      </c>
      <c r="B539" s="28"/>
      <c r="C539" s="33" t="s">
        <v>304</v>
      </c>
      <c r="D539" s="33" t="s">
        <v>293</v>
      </c>
      <c r="E539" s="90" t="s">
        <v>184</v>
      </c>
      <c r="F539" s="62"/>
      <c r="G539" s="32">
        <f aca="true" t="shared" si="34" ref="G539:H541">G540</f>
        <v>260</v>
      </c>
      <c r="H539" s="32">
        <f t="shared" si="34"/>
        <v>260</v>
      </c>
      <c r="I539" s="118">
        <f t="shared" si="32"/>
        <v>100</v>
      </c>
    </row>
    <row r="540" spans="1:9" ht="26.25" customHeight="1">
      <c r="A540" s="72" t="s">
        <v>578</v>
      </c>
      <c r="B540" s="28"/>
      <c r="C540" s="33" t="s">
        <v>304</v>
      </c>
      <c r="D540" s="33" t="s">
        <v>293</v>
      </c>
      <c r="E540" s="90" t="s">
        <v>186</v>
      </c>
      <c r="F540" s="62"/>
      <c r="G540" s="32">
        <f t="shared" si="34"/>
        <v>260</v>
      </c>
      <c r="H540" s="32">
        <f t="shared" si="34"/>
        <v>260</v>
      </c>
      <c r="I540" s="118">
        <f t="shared" si="32"/>
        <v>100</v>
      </c>
    </row>
    <row r="541" spans="1:9" ht="26.25" customHeight="1">
      <c r="A541" s="39" t="s">
        <v>376</v>
      </c>
      <c r="B541" s="28"/>
      <c r="C541" s="33" t="s">
        <v>304</v>
      </c>
      <c r="D541" s="33" t="s">
        <v>293</v>
      </c>
      <c r="E541" s="90" t="s">
        <v>187</v>
      </c>
      <c r="F541" s="62"/>
      <c r="G541" s="32">
        <f t="shared" si="34"/>
        <v>260</v>
      </c>
      <c r="H541" s="32">
        <f t="shared" si="34"/>
        <v>260</v>
      </c>
      <c r="I541" s="118">
        <f t="shared" si="32"/>
        <v>100</v>
      </c>
    </row>
    <row r="542" spans="1:9" ht="26.25" customHeight="1">
      <c r="A542" s="39" t="s">
        <v>372</v>
      </c>
      <c r="B542" s="28"/>
      <c r="C542" s="33" t="s">
        <v>304</v>
      </c>
      <c r="D542" s="33" t="s">
        <v>293</v>
      </c>
      <c r="E542" s="90" t="s">
        <v>187</v>
      </c>
      <c r="F542" s="62" t="s">
        <v>373</v>
      </c>
      <c r="G542" s="32">
        <v>260</v>
      </c>
      <c r="H542" s="32">
        <v>260</v>
      </c>
      <c r="I542" s="118">
        <f t="shared" si="32"/>
        <v>100</v>
      </c>
    </row>
    <row r="543" spans="1:9" ht="32.25" customHeight="1">
      <c r="A543" s="19" t="s">
        <v>379</v>
      </c>
      <c r="B543" s="28"/>
      <c r="C543" s="29" t="s">
        <v>304</v>
      </c>
      <c r="D543" s="29" t="s">
        <v>298</v>
      </c>
      <c r="E543" s="90"/>
      <c r="F543" s="62"/>
      <c r="G543" s="32">
        <f>G544</f>
        <v>226</v>
      </c>
      <c r="H543" s="32">
        <f>H544</f>
        <v>223.4</v>
      </c>
      <c r="I543" s="118">
        <f t="shared" si="32"/>
        <v>98.8495575221239</v>
      </c>
    </row>
    <row r="544" spans="1:9" ht="47.25" customHeight="1">
      <c r="A544" s="37" t="s">
        <v>111</v>
      </c>
      <c r="B544" s="60"/>
      <c r="C544" s="60" t="s">
        <v>304</v>
      </c>
      <c r="D544" s="60" t="s">
        <v>298</v>
      </c>
      <c r="E544" s="90" t="s">
        <v>172</v>
      </c>
      <c r="F544" s="62"/>
      <c r="G544" s="32">
        <f>G545+G549</f>
        <v>226</v>
      </c>
      <c r="H544" s="32">
        <f>H545+H549</f>
        <v>223.4</v>
      </c>
      <c r="I544" s="118">
        <f t="shared" si="32"/>
        <v>98.8495575221239</v>
      </c>
    </row>
    <row r="545" spans="1:9" ht="29.25" customHeight="1" hidden="1">
      <c r="A545" s="72" t="s">
        <v>183</v>
      </c>
      <c r="B545" s="60"/>
      <c r="C545" s="60" t="s">
        <v>304</v>
      </c>
      <c r="D545" s="60" t="s">
        <v>298</v>
      </c>
      <c r="E545" s="90" t="s">
        <v>184</v>
      </c>
      <c r="F545" s="62"/>
      <c r="G545" s="32">
        <f aca="true" t="shared" si="35" ref="G545:H547">G546</f>
        <v>0</v>
      </c>
      <c r="H545" s="32">
        <f t="shared" si="35"/>
        <v>0</v>
      </c>
      <c r="I545" s="118" t="e">
        <f t="shared" si="32"/>
        <v>#DIV/0!</v>
      </c>
    </row>
    <row r="546" spans="1:9" ht="21.75" customHeight="1" hidden="1">
      <c r="A546" s="72" t="s">
        <v>185</v>
      </c>
      <c r="B546" s="60"/>
      <c r="C546" s="60" t="s">
        <v>304</v>
      </c>
      <c r="D546" s="60" t="s">
        <v>298</v>
      </c>
      <c r="E546" s="90" t="s">
        <v>186</v>
      </c>
      <c r="F546" s="62"/>
      <c r="G546" s="32">
        <f t="shared" si="35"/>
        <v>0</v>
      </c>
      <c r="H546" s="32">
        <f t="shared" si="35"/>
        <v>0</v>
      </c>
      <c r="I546" s="118" t="e">
        <f t="shared" si="32"/>
        <v>#DIV/0!</v>
      </c>
    </row>
    <row r="547" spans="1:9" ht="21.75" customHeight="1" hidden="1">
      <c r="A547" s="39" t="s">
        <v>376</v>
      </c>
      <c r="B547" s="60"/>
      <c r="C547" s="60" t="s">
        <v>304</v>
      </c>
      <c r="D547" s="60" t="s">
        <v>298</v>
      </c>
      <c r="E547" s="90" t="s">
        <v>187</v>
      </c>
      <c r="F547" s="62"/>
      <c r="G547" s="32">
        <f t="shared" si="35"/>
        <v>0</v>
      </c>
      <c r="H547" s="32">
        <f t="shared" si="35"/>
        <v>0</v>
      </c>
      <c r="I547" s="118" t="e">
        <f t="shared" si="32"/>
        <v>#DIV/0!</v>
      </c>
    </row>
    <row r="548" spans="1:9" ht="21.75" customHeight="1" hidden="1">
      <c r="A548" s="39" t="s">
        <v>348</v>
      </c>
      <c r="B548" s="60"/>
      <c r="C548" s="60" t="s">
        <v>304</v>
      </c>
      <c r="D548" s="60" t="s">
        <v>298</v>
      </c>
      <c r="E548" s="90" t="s">
        <v>187</v>
      </c>
      <c r="F548" s="62" t="s">
        <v>339</v>
      </c>
      <c r="G548" s="32">
        <v>0</v>
      </c>
      <c r="H548" s="32">
        <v>0</v>
      </c>
      <c r="I548" s="118" t="e">
        <f t="shared" si="32"/>
        <v>#DIV/0!</v>
      </c>
    </row>
    <row r="549" spans="1:9" ht="39" customHeight="1">
      <c r="A549" s="72" t="s">
        <v>146</v>
      </c>
      <c r="B549" s="60"/>
      <c r="C549" s="60" t="s">
        <v>304</v>
      </c>
      <c r="D549" s="60" t="s">
        <v>298</v>
      </c>
      <c r="E549" s="90" t="s">
        <v>188</v>
      </c>
      <c r="F549" s="62"/>
      <c r="G549" s="32">
        <f aca="true" t="shared" si="36" ref="G549:H551">G550</f>
        <v>226</v>
      </c>
      <c r="H549" s="32">
        <f t="shared" si="36"/>
        <v>223.4</v>
      </c>
      <c r="I549" s="118">
        <f t="shared" si="32"/>
        <v>98.8495575221239</v>
      </c>
    </row>
    <row r="550" spans="1:9" ht="21.75" customHeight="1">
      <c r="A550" s="72" t="s">
        <v>503</v>
      </c>
      <c r="B550" s="60"/>
      <c r="C550" s="60" t="s">
        <v>304</v>
      </c>
      <c r="D550" s="60" t="s">
        <v>298</v>
      </c>
      <c r="E550" s="90" t="s">
        <v>189</v>
      </c>
      <c r="F550" s="62"/>
      <c r="G550" s="32">
        <f t="shared" si="36"/>
        <v>226</v>
      </c>
      <c r="H550" s="32">
        <f t="shared" si="36"/>
        <v>223.4</v>
      </c>
      <c r="I550" s="118">
        <f t="shared" si="32"/>
        <v>98.8495575221239</v>
      </c>
    </row>
    <row r="551" spans="1:9" ht="21.75" customHeight="1">
      <c r="A551" s="39" t="s">
        <v>418</v>
      </c>
      <c r="B551" s="60"/>
      <c r="C551" s="60" t="s">
        <v>304</v>
      </c>
      <c r="D551" s="60" t="s">
        <v>298</v>
      </c>
      <c r="E551" s="90" t="s">
        <v>190</v>
      </c>
      <c r="F551" s="62"/>
      <c r="G551" s="32">
        <f t="shared" si="36"/>
        <v>226</v>
      </c>
      <c r="H551" s="32">
        <f t="shared" si="36"/>
        <v>223.4</v>
      </c>
      <c r="I551" s="118">
        <f t="shared" si="32"/>
        <v>98.8495575221239</v>
      </c>
    </row>
    <row r="552" spans="1:9" ht="21.75" customHeight="1">
      <c r="A552" s="39" t="s">
        <v>57</v>
      </c>
      <c r="B552" s="60"/>
      <c r="C552" s="60" t="s">
        <v>304</v>
      </c>
      <c r="D552" s="60" t="s">
        <v>298</v>
      </c>
      <c r="E552" s="90" t="s">
        <v>190</v>
      </c>
      <c r="F552" s="62" t="s">
        <v>339</v>
      </c>
      <c r="G552" s="32">
        <v>226</v>
      </c>
      <c r="H552" s="32">
        <v>223.4</v>
      </c>
      <c r="I552" s="118">
        <f t="shared" si="32"/>
        <v>98.8495575221239</v>
      </c>
    </row>
    <row r="553" spans="1:9" ht="18.75">
      <c r="A553" s="19" t="s">
        <v>361</v>
      </c>
      <c r="B553" s="28"/>
      <c r="C553" s="29" t="s">
        <v>303</v>
      </c>
      <c r="D553" s="33"/>
      <c r="E553" s="90"/>
      <c r="F553" s="62"/>
      <c r="G553" s="32">
        <f>G554</f>
        <v>197.39999999999998</v>
      </c>
      <c r="H553" s="32">
        <f>H554</f>
        <v>197.39999999999998</v>
      </c>
      <c r="I553" s="118">
        <f t="shared" si="32"/>
        <v>100</v>
      </c>
    </row>
    <row r="554" spans="1:9" ht="18.75">
      <c r="A554" s="19" t="s">
        <v>344</v>
      </c>
      <c r="B554" s="28"/>
      <c r="C554" s="29" t="s">
        <v>303</v>
      </c>
      <c r="D554" s="29" t="s">
        <v>306</v>
      </c>
      <c r="E554" s="90"/>
      <c r="F554" s="62"/>
      <c r="G554" s="32">
        <f>G555</f>
        <v>197.39999999999998</v>
      </c>
      <c r="H554" s="32">
        <f>H555</f>
        <v>197.39999999999998</v>
      </c>
      <c r="I554" s="118">
        <f t="shared" si="32"/>
        <v>100</v>
      </c>
    </row>
    <row r="555" spans="1:9" ht="37.5">
      <c r="A555" s="55" t="s">
        <v>51</v>
      </c>
      <c r="B555" s="28"/>
      <c r="C555" s="33" t="s">
        <v>303</v>
      </c>
      <c r="D555" s="33" t="s">
        <v>306</v>
      </c>
      <c r="E555" s="90" t="s">
        <v>235</v>
      </c>
      <c r="F555" s="62"/>
      <c r="G555" s="32">
        <f aca="true" t="shared" si="37" ref="G555:H558">G556</f>
        <v>197.39999999999998</v>
      </c>
      <c r="H555" s="32">
        <f t="shared" si="37"/>
        <v>197.39999999999998</v>
      </c>
      <c r="I555" s="118">
        <f t="shared" si="32"/>
        <v>100</v>
      </c>
    </row>
    <row r="556" spans="1:9" ht="39">
      <c r="A556" s="72" t="s">
        <v>231</v>
      </c>
      <c r="B556" s="28"/>
      <c r="C556" s="33" t="s">
        <v>303</v>
      </c>
      <c r="D556" s="33" t="s">
        <v>306</v>
      </c>
      <c r="E556" s="90" t="s">
        <v>232</v>
      </c>
      <c r="F556" s="62"/>
      <c r="G556" s="32">
        <f>G557+G560</f>
        <v>197.39999999999998</v>
      </c>
      <c r="H556" s="32">
        <f>H557+H560</f>
        <v>197.39999999999998</v>
      </c>
      <c r="I556" s="118">
        <f t="shared" si="32"/>
        <v>100</v>
      </c>
    </row>
    <row r="557" spans="1:9" ht="19.5">
      <c r="A557" s="72" t="s">
        <v>504</v>
      </c>
      <c r="B557" s="28"/>
      <c r="C557" s="33" t="s">
        <v>303</v>
      </c>
      <c r="D557" s="33" t="s">
        <v>306</v>
      </c>
      <c r="E557" s="90" t="s">
        <v>192</v>
      </c>
      <c r="F557" s="62"/>
      <c r="G557" s="32">
        <f>G558</f>
        <v>148.1</v>
      </c>
      <c r="H557" s="32">
        <f>H558</f>
        <v>148.1</v>
      </c>
      <c r="I557" s="118">
        <f t="shared" si="32"/>
        <v>100</v>
      </c>
    </row>
    <row r="558" spans="1:9" ht="82.5" customHeight="1">
      <c r="A558" s="39" t="s">
        <v>191</v>
      </c>
      <c r="B558" s="28"/>
      <c r="C558" s="18" t="s">
        <v>303</v>
      </c>
      <c r="D558" s="18" t="s">
        <v>306</v>
      </c>
      <c r="E558" s="90" t="s">
        <v>193</v>
      </c>
      <c r="F558" s="62"/>
      <c r="G558" s="32">
        <f t="shared" si="37"/>
        <v>148.1</v>
      </c>
      <c r="H558" s="32">
        <f t="shared" si="37"/>
        <v>148.1</v>
      </c>
      <c r="I558" s="118">
        <f t="shared" si="32"/>
        <v>100</v>
      </c>
    </row>
    <row r="559" spans="1:9" ht="18.75">
      <c r="A559" s="17" t="s">
        <v>60</v>
      </c>
      <c r="B559" s="28"/>
      <c r="C559" s="33" t="s">
        <v>303</v>
      </c>
      <c r="D559" s="33" t="s">
        <v>306</v>
      </c>
      <c r="E559" s="90" t="s">
        <v>193</v>
      </c>
      <c r="F559" s="62" t="s">
        <v>339</v>
      </c>
      <c r="G559" s="142">
        <v>148.1</v>
      </c>
      <c r="H559" s="32">
        <v>148.1</v>
      </c>
      <c r="I559" s="118">
        <f t="shared" si="32"/>
        <v>100</v>
      </c>
    </row>
    <row r="560" spans="1:9" ht="19.5">
      <c r="A560" s="42" t="s">
        <v>147</v>
      </c>
      <c r="B560" s="28"/>
      <c r="C560" s="33" t="s">
        <v>303</v>
      </c>
      <c r="D560" s="33" t="s">
        <v>306</v>
      </c>
      <c r="E560" s="90" t="s">
        <v>150</v>
      </c>
      <c r="F560" s="62"/>
      <c r="G560" s="32">
        <f>G561</f>
        <v>49.3</v>
      </c>
      <c r="H560" s="32">
        <f>H561</f>
        <v>49.3</v>
      </c>
      <c r="I560" s="118">
        <f t="shared" si="32"/>
        <v>100</v>
      </c>
    </row>
    <row r="561" spans="1:9" ht="18.75">
      <c r="A561" s="17" t="s">
        <v>148</v>
      </c>
      <c r="B561" s="28"/>
      <c r="C561" s="33" t="s">
        <v>303</v>
      </c>
      <c r="D561" s="33" t="s">
        <v>306</v>
      </c>
      <c r="E561" s="90" t="s">
        <v>149</v>
      </c>
      <c r="F561" s="62"/>
      <c r="G561" s="32">
        <f>G562</f>
        <v>49.3</v>
      </c>
      <c r="H561" s="32">
        <f>H562</f>
        <v>49.3</v>
      </c>
      <c r="I561" s="118">
        <f t="shared" si="32"/>
        <v>100</v>
      </c>
    </row>
    <row r="562" spans="1:9" ht="18.75">
      <c r="A562" s="17" t="s">
        <v>60</v>
      </c>
      <c r="B562" s="28"/>
      <c r="C562" s="33" t="s">
        <v>303</v>
      </c>
      <c r="D562" s="33" t="s">
        <v>306</v>
      </c>
      <c r="E562" s="90" t="s">
        <v>149</v>
      </c>
      <c r="F562" s="62" t="s">
        <v>339</v>
      </c>
      <c r="G562" s="32">
        <v>49.3</v>
      </c>
      <c r="H562" s="32">
        <v>49.3</v>
      </c>
      <c r="I562" s="118">
        <f t="shared" si="32"/>
        <v>100</v>
      </c>
    </row>
    <row r="563" spans="1:9" ht="18.75">
      <c r="A563" s="19" t="s">
        <v>360</v>
      </c>
      <c r="B563" s="28"/>
      <c r="C563" s="29" t="s">
        <v>313</v>
      </c>
      <c r="D563" s="33"/>
      <c r="E563" s="90"/>
      <c r="F563" s="62"/>
      <c r="G563" s="32">
        <f>G564+G571+G620+G627</f>
        <v>17508</v>
      </c>
      <c r="H563" s="32">
        <f>H564+H571+H620+H627</f>
        <v>17122.7</v>
      </c>
      <c r="I563" s="118">
        <f t="shared" si="32"/>
        <v>97.79929175234179</v>
      </c>
    </row>
    <row r="564" spans="1:9" ht="18.75">
      <c r="A564" s="19" t="s">
        <v>309</v>
      </c>
      <c r="B564" s="28"/>
      <c r="C564" s="29" t="s">
        <v>313</v>
      </c>
      <c r="D564" s="29" t="s">
        <v>293</v>
      </c>
      <c r="E564" s="90"/>
      <c r="F564" s="62"/>
      <c r="G564" s="32">
        <f>G565</f>
        <v>6082</v>
      </c>
      <c r="H564" s="32">
        <f>H565</f>
        <v>6079.4</v>
      </c>
      <c r="I564" s="118">
        <f t="shared" si="32"/>
        <v>99.9572509043078</v>
      </c>
    </row>
    <row r="565" spans="1:9" ht="42.75" customHeight="1">
      <c r="A565" s="76" t="s">
        <v>134</v>
      </c>
      <c r="B565" s="28"/>
      <c r="C565" s="33" t="s">
        <v>313</v>
      </c>
      <c r="D565" s="33" t="s">
        <v>293</v>
      </c>
      <c r="E565" s="90" t="s">
        <v>257</v>
      </c>
      <c r="F565" s="62"/>
      <c r="G565" s="32">
        <f aca="true" t="shared" si="38" ref="G565:H567">G566</f>
        <v>6082</v>
      </c>
      <c r="H565" s="32">
        <f t="shared" si="38"/>
        <v>6079.4</v>
      </c>
      <c r="I565" s="118">
        <f t="shared" si="32"/>
        <v>99.9572509043078</v>
      </c>
    </row>
    <row r="566" spans="1:9" ht="41.25" customHeight="1">
      <c r="A566" s="50" t="s">
        <v>378</v>
      </c>
      <c r="B566" s="28"/>
      <c r="C566" s="33" t="s">
        <v>313</v>
      </c>
      <c r="D566" s="33" t="s">
        <v>293</v>
      </c>
      <c r="E566" s="90" t="s">
        <v>194</v>
      </c>
      <c r="F566" s="62"/>
      <c r="G566" s="32">
        <f t="shared" si="38"/>
        <v>6082</v>
      </c>
      <c r="H566" s="32">
        <f t="shared" si="38"/>
        <v>6079.4</v>
      </c>
      <c r="I566" s="118">
        <f t="shared" si="32"/>
        <v>99.9572509043078</v>
      </c>
    </row>
    <row r="567" spans="1:9" ht="20.25" customHeight="1">
      <c r="A567" s="50" t="s">
        <v>505</v>
      </c>
      <c r="B567" s="28"/>
      <c r="C567" s="33" t="s">
        <v>313</v>
      </c>
      <c r="D567" s="33" t="s">
        <v>293</v>
      </c>
      <c r="E567" s="90" t="s">
        <v>198</v>
      </c>
      <c r="F567" s="62"/>
      <c r="G567" s="32">
        <f t="shared" si="38"/>
        <v>6082</v>
      </c>
      <c r="H567" s="32">
        <f t="shared" si="38"/>
        <v>6079.4</v>
      </c>
      <c r="I567" s="118">
        <f t="shared" si="32"/>
        <v>99.9572509043078</v>
      </c>
    </row>
    <row r="568" spans="1:9" ht="25.5" customHeight="1">
      <c r="A568" s="17" t="s">
        <v>447</v>
      </c>
      <c r="B568" s="28"/>
      <c r="C568" s="33" t="s">
        <v>313</v>
      </c>
      <c r="D568" s="33" t="s">
        <v>293</v>
      </c>
      <c r="E568" s="90" t="s">
        <v>579</v>
      </c>
      <c r="F568" s="62"/>
      <c r="G568" s="32">
        <f>G569+G570</f>
        <v>6082</v>
      </c>
      <c r="H568" s="32">
        <f>H569+H570</f>
        <v>6079.4</v>
      </c>
      <c r="I568" s="118">
        <f t="shared" si="32"/>
        <v>99.9572509043078</v>
      </c>
    </row>
    <row r="569" spans="1:9" ht="19.5" customHeight="1">
      <c r="A569" s="17" t="s">
        <v>349</v>
      </c>
      <c r="B569" s="28"/>
      <c r="C569" s="33" t="s">
        <v>313</v>
      </c>
      <c r="D569" s="33" t="s">
        <v>293</v>
      </c>
      <c r="E569" s="90" t="s">
        <v>579</v>
      </c>
      <c r="F569" s="62" t="s">
        <v>339</v>
      </c>
      <c r="G569" s="32">
        <v>30.3</v>
      </c>
      <c r="H569" s="32">
        <v>27.7</v>
      </c>
      <c r="I569" s="118">
        <f t="shared" si="32"/>
        <v>91.41914191419141</v>
      </c>
    </row>
    <row r="570" spans="1:9" ht="19.5" customHeight="1">
      <c r="A570" s="17" t="s">
        <v>420</v>
      </c>
      <c r="B570" s="28"/>
      <c r="C570" s="33" t="s">
        <v>313</v>
      </c>
      <c r="D570" s="33" t="s">
        <v>293</v>
      </c>
      <c r="E570" s="90" t="s">
        <v>579</v>
      </c>
      <c r="F570" s="62" t="s">
        <v>416</v>
      </c>
      <c r="G570" s="142">
        <v>6051.7</v>
      </c>
      <c r="H570" s="32">
        <v>6051.7</v>
      </c>
      <c r="I570" s="118">
        <f t="shared" si="32"/>
        <v>100</v>
      </c>
    </row>
    <row r="571" spans="1:9" ht="21.75" customHeight="1">
      <c r="A571" s="17" t="s">
        <v>310</v>
      </c>
      <c r="B571" s="28"/>
      <c r="C571" s="29" t="s">
        <v>313</v>
      </c>
      <c r="D571" s="29" t="s">
        <v>302</v>
      </c>
      <c r="E571" s="90"/>
      <c r="F571" s="62"/>
      <c r="G571" s="32">
        <f>G580+G584+G606+G616</f>
        <v>10659.6</v>
      </c>
      <c r="H571" s="32">
        <f>H580+H584+H606+H616</f>
        <v>10276.900000000001</v>
      </c>
      <c r="I571" s="118">
        <f t="shared" si="32"/>
        <v>96.40980899846149</v>
      </c>
    </row>
    <row r="572" spans="1:9" ht="37.5" hidden="1">
      <c r="A572" s="19" t="s">
        <v>81</v>
      </c>
      <c r="B572" s="28"/>
      <c r="C572" s="33" t="s">
        <v>313</v>
      </c>
      <c r="D572" s="33" t="s">
        <v>302</v>
      </c>
      <c r="E572" s="90" t="s">
        <v>82</v>
      </c>
      <c r="F572" s="62"/>
      <c r="G572" s="32">
        <f>G573</f>
        <v>3280</v>
      </c>
      <c r="H572" s="32">
        <f>H573</f>
        <v>278.8</v>
      </c>
      <c r="I572" s="118">
        <f t="shared" si="32"/>
        <v>8.5</v>
      </c>
    </row>
    <row r="573" spans="1:9" ht="39" customHeight="1" hidden="1">
      <c r="A573" s="42" t="s">
        <v>427</v>
      </c>
      <c r="B573" s="28"/>
      <c r="C573" s="33" t="s">
        <v>313</v>
      </c>
      <c r="D573" s="33" t="s">
        <v>302</v>
      </c>
      <c r="E573" s="90" t="s">
        <v>83</v>
      </c>
      <c r="F573" s="62"/>
      <c r="G573" s="32">
        <f>G574+G576+G578</f>
        <v>3280</v>
      </c>
      <c r="H573" s="32">
        <f>H574+H576+H578</f>
        <v>278.8</v>
      </c>
      <c r="I573" s="118">
        <f t="shared" si="32"/>
        <v>8.5</v>
      </c>
    </row>
    <row r="574" spans="1:9" ht="56.25" hidden="1">
      <c r="A574" s="51" t="s">
        <v>448</v>
      </c>
      <c r="B574" s="28"/>
      <c r="C574" s="33" t="s">
        <v>313</v>
      </c>
      <c r="D574" s="33" t="s">
        <v>302</v>
      </c>
      <c r="E574" s="90" t="s">
        <v>450</v>
      </c>
      <c r="F574" s="62"/>
      <c r="G574" s="32">
        <f>G575</f>
        <v>0</v>
      </c>
      <c r="H574" s="34"/>
      <c r="I574" s="118" t="e">
        <f t="shared" si="32"/>
        <v>#DIV/0!</v>
      </c>
    </row>
    <row r="575" spans="1:9" ht="18.75" hidden="1">
      <c r="A575" s="17" t="s">
        <v>449</v>
      </c>
      <c r="B575" s="28"/>
      <c r="C575" s="33" t="s">
        <v>313</v>
      </c>
      <c r="D575" s="33" t="s">
        <v>302</v>
      </c>
      <c r="E575" s="90" t="s">
        <v>450</v>
      </c>
      <c r="F575" s="62" t="s">
        <v>416</v>
      </c>
      <c r="G575" s="32">
        <v>0</v>
      </c>
      <c r="H575" s="34"/>
      <c r="I575" s="118" t="e">
        <f aca="true" t="shared" si="39" ref="I575:I634">H575/G575*100</f>
        <v>#DIV/0!</v>
      </c>
    </row>
    <row r="576" spans="1:9" ht="63" customHeight="1" hidden="1">
      <c r="A576" s="52" t="s">
        <v>451</v>
      </c>
      <c r="B576" s="28"/>
      <c r="C576" s="33" t="s">
        <v>313</v>
      </c>
      <c r="D576" s="33" t="s">
        <v>302</v>
      </c>
      <c r="E576" s="90" t="s">
        <v>428</v>
      </c>
      <c r="F576" s="62"/>
      <c r="G576" s="32">
        <f>G577</f>
        <v>0</v>
      </c>
      <c r="H576" s="32">
        <f>H577</f>
        <v>0</v>
      </c>
      <c r="I576" s="118" t="e">
        <f t="shared" si="39"/>
        <v>#DIV/0!</v>
      </c>
    </row>
    <row r="577" spans="1:9" ht="30.75" customHeight="1" hidden="1">
      <c r="A577" s="17" t="s">
        <v>420</v>
      </c>
      <c r="B577" s="28"/>
      <c r="C577" s="33" t="s">
        <v>313</v>
      </c>
      <c r="D577" s="33" t="s">
        <v>302</v>
      </c>
      <c r="E577" s="90" t="s">
        <v>428</v>
      </c>
      <c r="F577" s="62" t="s">
        <v>416</v>
      </c>
      <c r="G577" s="32">
        <v>0</v>
      </c>
      <c r="H577" s="32">
        <v>0</v>
      </c>
      <c r="I577" s="118" t="e">
        <f t="shared" si="39"/>
        <v>#DIV/0!</v>
      </c>
    </row>
    <row r="578" spans="1:9" ht="18.75" hidden="1">
      <c r="A578" s="17" t="s">
        <v>215</v>
      </c>
      <c r="B578" s="28"/>
      <c r="C578" s="33" t="s">
        <v>313</v>
      </c>
      <c r="D578" s="33" t="s">
        <v>302</v>
      </c>
      <c r="E578" s="90" t="s">
        <v>84</v>
      </c>
      <c r="F578" s="62"/>
      <c r="G578" s="32">
        <f>G579</f>
        <v>3280</v>
      </c>
      <c r="H578" s="32">
        <f>H579</f>
        <v>278.8</v>
      </c>
      <c r="I578" s="118">
        <f t="shared" si="39"/>
        <v>8.5</v>
      </c>
    </row>
    <row r="579" spans="1:9" ht="18.75" hidden="1">
      <c r="A579" s="17" t="s">
        <v>420</v>
      </c>
      <c r="B579" s="28"/>
      <c r="C579" s="33" t="s">
        <v>313</v>
      </c>
      <c r="D579" s="33" t="s">
        <v>302</v>
      </c>
      <c r="E579" s="90" t="s">
        <v>84</v>
      </c>
      <c r="F579" s="62" t="s">
        <v>416</v>
      </c>
      <c r="G579" s="32">
        <v>3280</v>
      </c>
      <c r="H579" s="67">
        <v>278.8</v>
      </c>
      <c r="I579" s="118">
        <f t="shared" si="39"/>
        <v>8.5</v>
      </c>
    </row>
    <row r="580" spans="1:9" ht="37.5">
      <c r="A580" s="19" t="s">
        <v>133</v>
      </c>
      <c r="B580" s="28"/>
      <c r="C580" s="33" t="s">
        <v>313</v>
      </c>
      <c r="D580" s="33" t="s">
        <v>302</v>
      </c>
      <c r="E580" s="90" t="s">
        <v>82</v>
      </c>
      <c r="F580" s="62"/>
      <c r="G580" s="32">
        <f aca="true" t="shared" si="40" ref="G580:H582">G581</f>
        <v>2992.5</v>
      </c>
      <c r="H580" s="32">
        <f t="shared" si="40"/>
        <v>2992.5</v>
      </c>
      <c r="I580" s="118">
        <f t="shared" si="39"/>
        <v>100</v>
      </c>
    </row>
    <row r="581" spans="1:9" ht="39">
      <c r="A581" s="83" t="s">
        <v>506</v>
      </c>
      <c r="B581" s="41"/>
      <c r="C581" s="33" t="s">
        <v>313</v>
      </c>
      <c r="D581" s="33" t="s">
        <v>302</v>
      </c>
      <c r="E581" s="90" t="s">
        <v>83</v>
      </c>
      <c r="F581" s="62"/>
      <c r="G581" s="32">
        <f t="shared" si="40"/>
        <v>2992.5</v>
      </c>
      <c r="H581" s="32">
        <f t="shared" si="40"/>
        <v>2992.5</v>
      </c>
      <c r="I581" s="118">
        <f t="shared" si="39"/>
        <v>100</v>
      </c>
    </row>
    <row r="582" spans="1:9" ht="22.5" customHeight="1">
      <c r="A582" s="39" t="s">
        <v>472</v>
      </c>
      <c r="B582" s="41"/>
      <c r="C582" s="33" t="s">
        <v>313</v>
      </c>
      <c r="D582" s="33" t="s">
        <v>302</v>
      </c>
      <c r="E582" s="96" t="s">
        <v>84</v>
      </c>
      <c r="F582" s="62"/>
      <c r="G582" s="32">
        <f t="shared" si="40"/>
        <v>2992.5</v>
      </c>
      <c r="H582" s="32">
        <f t="shared" si="40"/>
        <v>2992.5</v>
      </c>
      <c r="I582" s="118">
        <f t="shared" si="39"/>
        <v>100</v>
      </c>
    </row>
    <row r="583" spans="1:9" ht="18.75">
      <c r="A583" s="17" t="s">
        <v>420</v>
      </c>
      <c r="B583" s="41"/>
      <c r="C583" s="33" t="s">
        <v>313</v>
      </c>
      <c r="D583" s="33" t="s">
        <v>302</v>
      </c>
      <c r="E583" s="96" t="s">
        <v>84</v>
      </c>
      <c r="F583" s="62" t="s">
        <v>416</v>
      </c>
      <c r="G583" s="32">
        <v>2992.5</v>
      </c>
      <c r="H583" s="32">
        <v>2992.5</v>
      </c>
      <c r="I583" s="118">
        <f t="shared" si="39"/>
        <v>100</v>
      </c>
    </row>
    <row r="584" spans="1:9" ht="37.5">
      <c r="A584" s="76" t="s">
        <v>134</v>
      </c>
      <c r="B584" s="41"/>
      <c r="C584" s="33" t="s">
        <v>313</v>
      </c>
      <c r="D584" s="31" t="s">
        <v>302</v>
      </c>
      <c r="E584" s="96" t="s">
        <v>257</v>
      </c>
      <c r="F584" s="100"/>
      <c r="G584" s="32">
        <f>G585</f>
        <v>5481.1</v>
      </c>
      <c r="H584" s="32">
        <f>H585</f>
        <v>5176.1</v>
      </c>
      <c r="I584" s="118">
        <f t="shared" si="39"/>
        <v>94.43542354636844</v>
      </c>
    </row>
    <row r="585" spans="1:9" ht="39">
      <c r="A585" s="50" t="s">
        <v>378</v>
      </c>
      <c r="B585" s="41"/>
      <c r="C585" s="33" t="s">
        <v>313</v>
      </c>
      <c r="D585" s="31" t="s">
        <v>302</v>
      </c>
      <c r="E585" s="96" t="s">
        <v>194</v>
      </c>
      <c r="F585" s="100"/>
      <c r="G585" s="32">
        <f>G586+G590+G599+G596+G603</f>
        <v>5481.1</v>
      </c>
      <c r="H585" s="32">
        <f>H586+H590+H599+H596+H603</f>
        <v>5176.1</v>
      </c>
      <c r="I585" s="118">
        <f t="shared" si="39"/>
        <v>94.43542354636844</v>
      </c>
    </row>
    <row r="586" spans="1:9" ht="39">
      <c r="A586" s="72" t="s">
        <v>580</v>
      </c>
      <c r="B586" s="41"/>
      <c r="C586" s="33" t="s">
        <v>313</v>
      </c>
      <c r="D586" s="31" t="s">
        <v>302</v>
      </c>
      <c r="E586" s="96" t="s">
        <v>196</v>
      </c>
      <c r="F586" s="100"/>
      <c r="G586" s="32">
        <f>G587</f>
        <v>84.4</v>
      </c>
      <c r="H586" s="32">
        <f>H587</f>
        <v>84.4</v>
      </c>
      <c r="I586" s="118">
        <f t="shared" si="39"/>
        <v>100</v>
      </c>
    </row>
    <row r="587" spans="1:9" ht="18.75">
      <c r="A587" s="40" t="s">
        <v>324</v>
      </c>
      <c r="B587" s="41"/>
      <c r="C587" s="33" t="s">
        <v>313</v>
      </c>
      <c r="D587" s="31" t="s">
        <v>302</v>
      </c>
      <c r="E587" s="96" t="s">
        <v>197</v>
      </c>
      <c r="F587" s="100"/>
      <c r="G587" s="32">
        <f>G588+G589</f>
        <v>84.4</v>
      </c>
      <c r="H587" s="32">
        <f>H588+H589</f>
        <v>84.4</v>
      </c>
      <c r="I587" s="118">
        <f t="shared" si="39"/>
        <v>100</v>
      </c>
    </row>
    <row r="588" spans="1:9" ht="18.75">
      <c r="A588" s="17" t="s">
        <v>59</v>
      </c>
      <c r="B588" s="41"/>
      <c r="C588" s="33" t="s">
        <v>313</v>
      </c>
      <c r="D588" s="31" t="s">
        <v>302</v>
      </c>
      <c r="E588" s="96" t="s">
        <v>197</v>
      </c>
      <c r="F588" s="100" t="s">
        <v>339</v>
      </c>
      <c r="G588" s="142">
        <v>0.4</v>
      </c>
      <c r="H588" s="32">
        <v>0.4</v>
      </c>
      <c r="I588" s="118">
        <f t="shared" si="39"/>
        <v>100</v>
      </c>
    </row>
    <row r="589" spans="1:9" ht="18.75">
      <c r="A589" s="17" t="s">
        <v>419</v>
      </c>
      <c r="B589" s="41"/>
      <c r="C589" s="33" t="s">
        <v>313</v>
      </c>
      <c r="D589" s="31" t="s">
        <v>302</v>
      </c>
      <c r="E589" s="96" t="s">
        <v>197</v>
      </c>
      <c r="F589" s="100" t="s">
        <v>40</v>
      </c>
      <c r="G589" s="32">
        <v>84</v>
      </c>
      <c r="H589" s="32">
        <v>84</v>
      </c>
      <c r="I589" s="118">
        <f t="shared" si="39"/>
        <v>100</v>
      </c>
    </row>
    <row r="590" spans="1:9" ht="39">
      <c r="A590" s="50" t="s">
        <v>507</v>
      </c>
      <c r="B590" s="41"/>
      <c r="C590" s="33" t="s">
        <v>313</v>
      </c>
      <c r="D590" s="31" t="s">
        <v>302</v>
      </c>
      <c r="E590" s="96" t="s">
        <v>195</v>
      </c>
      <c r="F590" s="100"/>
      <c r="G590" s="32">
        <f>G591</f>
        <v>1375.8</v>
      </c>
      <c r="H590" s="32">
        <f>H591</f>
        <v>1375.8</v>
      </c>
      <c r="I590" s="118">
        <f t="shared" si="39"/>
        <v>100</v>
      </c>
    </row>
    <row r="591" spans="1:9" ht="18.75">
      <c r="A591" s="40" t="s">
        <v>324</v>
      </c>
      <c r="B591" s="41"/>
      <c r="C591" s="33" t="s">
        <v>313</v>
      </c>
      <c r="D591" s="31" t="s">
        <v>302</v>
      </c>
      <c r="E591" s="96" t="s">
        <v>581</v>
      </c>
      <c r="F591" s="100"/>
      <c r="G591" s="142">
        <f>G592+G593</f>
        <v>1375.8</v>
      </c>
      <c r="H591" s="32">
        <f>H592+H593</f>
        <v>1375.8</v>
      </c>
      <c r="I591" s="118">
        <f t="shared" si="39"/>
        <v>100</v>
      </c>
    </row>
    <row r="592" spans="1:10" ht="18.75">
      <c r="A592" s="17" t="s">
        <v>348</v>
      </c>
      <c r="B592" s="41"/>
      <c r="C592" s="33" t="s">
        <v>313</v>
      </c>
      <c r="D592" s="31" t="s">
        <v>302</v>
      </c>
      <c r="E592" s="96" t="s">
        <v>581</v>
      </c>
      <c r="F592" s="100" t="s">
        <v>339</v>
      </c>
      <c r="G592" s="142">
        <v>18.5</v>
      </c>
      <c r="H592" s="32">
        <v>18.5</v>
      </c>
      <c r="I592" s="118">
        <f t="shared" si="39"/>
        <v>100</v>
      </c>
      <c r="J592" s="193"/>
    </row>
    <row r="593" spans="1:10" ht="18.75">
      <c r="A593" s="17" t="s">
        <v>420</v>
      </c>
      <c r="B593" s="41"/>
      <c r="C593" s="33" t="s">
        <v>313</v>
      </c>
      <c r="D593" s="31" t="s">
        <v>302</v>
      </c>
      <c r="E593" s="96" t="s">
        <v>581</v>
      </c>
      <c r="F593" s="100" t="s">
        <v>416</v>
      </c>
      <c r="G593" s="142">
        <v>1357.3</v>
      </c>
      <c r="H593" s="32">
        <v>1357.3</v>
      </c>
      <c r="I593" s="118">
        <f t="shared" si="39"/>
        <v>100</v>
      </c>
      <c r="J593" s="193"/>
    </row>
    <row r="594" spans="1:9" ht="37.5" hidden="1">
      <c r="A594" s="39" t="s">
        <v>76</v>
      </c>
      <c r="B594" s="41"/>
      <c r="C594" s="33" t="s">
        <v>313</v>
      </c>
      <c r="D594" s="31" t="s">
        <v>302</v>
      </c>
      <c r="E594" s="96" t="s">
        <v>199</v>
      </c>
      <c r="F594" s="100"/>
      <c r="G594" s="142">
        <f>G595</f>
        <v>0</v>
      </c>
      <c r="H594" s="32">
        <f>H595</f>
        <v>0</v>
      </c>
      <c r="I594" s="118" t="e">
        <f t="shared" si="39"/>
        <v>#DIV/0!</v>
      </c>
    </row>
    <row r="595" spans="1:9" ht="18.75" hidden="1">
      <c r="A595" s="39" t="s">
        <v>420</v>
      </c>
      <c r="B595" s="41"/>
      <c r="C595" s="33" t="s">
        <v>313</v>
      </c>
      <c r="D595" s="31" t="s">
        <v>302</v>
      </c>
      <c r="E595" s="96" t="s">
        <v>199</v>
      </c>
      <c r="F595" s="100" t="s">
        <v>416</v>
      </c>
      <c r="G595" s="142">
        <v>0</v>
      </c>
      <c r="H595" s="32">
        <v>0</v>
      </c>
      <c r="I595" s="118" t="e">
        <f t="shared" si="39"/>
        <v>#DIV/0!</v>
      </c>
    </row>
    <row r="596" spans="1:9" ht="39">
      <c r="A596" s="50" t="s">
        <v>614</v>
      </c>
      <c r="B596" s="41"/>
      <c r="C596" s="33" t="s">
        <v>313</v>
      </c>
      <c r="D596" s="31" t="s">
        <v>302</v>
      </c>
      <c r="E596" s="96" t="s">
        <v>616</v>
      </c>
      <c r="F596" s="100"/>
      <c r="G596" s="142">
        <f>G597</f>
        <v>144</v>
      </c>
      <c r="H596" s="142">
        <f>H597</f>
        <v>144</v>
      </c>
      <c r="I596" s="118">
        <f t="shared" si="39"/>
        <v>100</v>
      </c>
    </row>
    <row r="597" spans="1:9" ht="18.75">
      <c r="A597" s="40" t="s">
        <v>324</v>
      </c>
      <c r="B597" s="41"/>
      <c r="C597" s="33" t="s">
        <v>313</v>
      </c>
      <c r="D597" s="31" t="s">
        <v>302</v>
      </c>
      <c r="E597" s="96" t="s">
        <v>615</v>
      </c>
      <c r="F597" s="100"/>
      <c r="G597" s="142">
        <f>G598</f>
        <v>144</v>
      </c>
      <c r="H597" s="142">
        <f>H598</f>
        <v>144</v>
      </c>
      <c r="I597" s="118">
        <f t="shared" si="39"/>
        <v>100</v>
      </c>
    </row>
    <row r="598" spans="1:9" ht="18.75">
      <c r="A598" s="17" t="s">
        <v>420</v>
      </c>
      <c r="B598" s="41"/>
      <c r="C598" s="33" t="s">
        <v>313</v>
      </c>
      <c r="D598" s="31" t="s">
        <v>302</v>
      </c>
      <c r="E598" s="96" t="s">
        <v>615</v>
      </c>
      <c r="F598" s="100" t="s">
        <v>416</v>
      </c>
      <c r="G598" s="142">
        <v>144</v>
      </c>
      <c r="H598" s="142">
        <v>144</v>
      </c>
      <c r="I598" s="118">
        <f t="shared" si="39"/>
        <v>100</v>
      </c>
    </row>
    <row r="599" spans="1:9" ht="39">
      <c r="A599" s="83" t="s">
        <v>508</v>
      </c>
      <c r="B599" s="41"/>
      <c r="C599" s="33" t="s">
        <v>313</v>
      </c>
      <c r="D599" s="31" t="s">
        <v>302</v>
      </c>
      <c r="E599" s="91" t="s">
        <v>200</v>
      </c>
      <c r="F599" s="100"/>
      <c r="G599" s="142">
        <f>G600</f>
        <v>826.9000000000001</v>
      </c>
      <c r="H599" s="32">
        <f>H600</f>
        <v>826.9000000000001</v>
      </c>
      <c r="I599" s="118">
        <f t="shared" si="39"/>
        <v>100</v>
      </c>
    </row>
    <row r="600" spans="1:9" ht="75">
      <c r="A600" s="39" t="s">
        <v>21</v>
      </c>
      <c r="B600" s="41"/>
      <c r="C600" s="33" t="s">
        <v>313</v>
      </c>
      <c r="D600" s="31" t="s">
        <v>302</v>
      </c>
      <c r="E600" s="91" t="s">
        <v>201</v>
      </c>
      <c r="F600" s="100"/>
      <c r="G600" s="142">
        <f>G601+G602</f>
        <v>826.9000000000001</v>
      </c>
      <c r="H600" s="32">
        <f>H601+H602</f>
        <v>826.9000000000001</v>
      </c>
      <c r="I600" s="118">
        <f t="shared" si="39"/>
        <v>100</v>
      </c>
    </row>
    <row r="601" spans="1:9" ht="18.75">
      <c r="A601" s="39" t="s">
        <v>348</v>
      </c>
      <c r="B601" s="41"/>
      <c r="C601" s="33" t="s">
        <v>313</v>
      </c>
      <c r="D601" s="31" t="s">
        <v>302</v>
      </c>
      <c r="E601" s="91" t="s">
        <v>201</v>
      </c>
      <c r="F601" s="100" t="s">
        <v>339</v>
      </c>
      <c r="G601" s="142">
        <v>12.2</v>
      </c>
      <c r="H601" s="32">
        <v>12.2</v>
      </c>
      <c r="I601" s="118">
        <f t="shared" si="39"/>
        <v>100</v>
      </c>
    </row>
    <row r="602" spans="1:9" ht="18.75">
      <c r="A602" s="84" t="s">
        <v>420</v>
      </c>
      <c r="B602" s="41"/>
      <c r="C602" s="33" t="s">
        <v>313</v>
      </c>
      <c r="D602" s="33" t="s">
        <v>302</v>
      </c>
      <c r="E602" s="91" t="s">
        <v>201</v>
      </c>
      <c r="F602" s="62" t="s">
        <v>416</v>
      </c>
      <c r="G602" s="142">
        <v>814.7</v>
      </c>
      <c r="H602" s="32">
        <v>814.7</v>
      </c>
      <c r="I602" s="118">
        <f t="shared" si="39"/>
        <v>100</v>
      </c>
    </row>
    <row r="603" spans="1:9" ht="78">
      <c r="A603" s="72" t="s">
        <v>667</v>
      </c>
      <c r="B603" s="41"/>
      <c r="C603" s="33" t="s">
        <v>313</v>
      </c>
      <c r="D603" s="31" t="s">
        <v>302</v>
      </c>
      <c r="E603" s="91" t="s">
        <v>669</v>
      </c>
      <c r="F603" s="100"/>
      <c r="G603" s="142">
        <f>G604</f>
        <v>3050</v>
      </c>
      <c r="H603" s="32">
        <f>H604</f>
        <v>2745</v>
      </c>
      <c r="I603" s="118">
        <f t="shared" si="39"/>
        <v>90</v>
      </c>
    </row>
    <row r="604" spans="1:9" ht="18.75">
      <c r="A604" s="39" t="s">
        <v>324</v>
      </c>
      <c r="B604" s="41"/>
      <c r="C604" s="33" t="s">
        <v>313</v>
      </c>
      <c r="D604" s="31" t="s">
        <v>302</v>
      </c>
      <c r="E604" s="91" t="s">
        <v>668</v>
      </c>
      <c r="F604" s="100"/>
      <c r="G604" s="142">
        <f>G605</f>
        <v>3050</v>
      </c>
      <c r="H604" s="142">
        <f>H605</f>
        <v>2745</v>
      </c>
      <c r="I604" s="118">
        <f t="shared" si="39"/>
        <v>90</v>
      </c>
    </row>
    <row r="605" spans="1:9" ht="18.75">
      <c r="A605" s="39" t="s">
        <v>420</v>
      </c>
      <c r="B605" s="41"/>
      <c r="C605" s="33" t="s">
        <v>313</v>
      </c>
      <c r="D605" s="31" t="s">
        <v>302</v>
      </c>
      <c r="E605" s="91" t="s">
        <v>668</v>
      </c>
      <c r="F605" s="100" t="s">
        <v>416</v>
      </c>
      <c r="G605" s="142">
        <v>3050</v>
      </c>
      <c r="H605" s="32">
        <v>2745</v>
      </c>
      <c r="I605" s="118">
        <f t="shared" si="39"/>
        <v>90</v>
      </c>
    </row>
    <row r="606" spans="1:9" ht="37.5">
      <c r="A606" s="76" t="s">
        <v>142</v>
      </c>
      <c r="B606" s="41"/>
      <c r="C606" s="33" t="s">
        <v>313</v>
      </c>
      <c r="D606" s="31" t="s">
        <v>302</v>
      </c>
      <c r="E606" s="91" t="s">
        <v>261</v>
      </c>
      <c r="F606" s="100"/>
      <c r="G606" s="142">
        <f>G607+G612</f>
        <v>1291.4</v>
      </c>
      <c r="H606" s="32">
        <f>H607+H612</f>
        <v>1213.7</v>
      </c>
      <c r="I606" s="118">
        <f t="shared" si="39"/>
        <v>93.98327396623819</v>
      </c>
    </row>
    <row r="607" spans="1:9" ht="37.5">
      <c r="A607" s="89" t="s">
        <v>155</v>
      </c>
      <c r="B607" s="41"/>
      <c r="C607" s="33" t="s">
        <v>313</v>
      </c>
      <c r="D607" s="31" t="s">
        <v>302</v>
      </c>
      <c r="E607" s="91" t="s">
        <v>156</v>
      </c>
      <c r="F607" s="100"/>
      <c r="G607" s="32">
        <f>G608</f>
        <v>1099.4</v>
      </c>
      <c r="H607" s="32">
        <f>H608</f>
        <v>1021.7</v>
      </c>
      <c r="I607" s="118">
        <f t="shared" si="39"/>
        <v>92.93250864107695</v>
      </c>
    </row>
    <row r="608" spans="1:9" ht="58.5">
      <c r="A608" s="72" t="s">
        <v>582</v>
      </c>
      <c r="B608" s="41"/>
      <c r="C608" s="33" t="s">
        <v>313</v>
      </c>
      <c r="D608" s="31" t="s">
        <v>302</v>
      </c>
      <c r="E608" s="91" t="s">
        <v>157</v>
      </c>
      <c r="F608" s="100"/>
      <c r="G608" s="32">
        <f>G609</f>
        <v>1099.4</v>
      </c>
      <c r="H608" s="32">
        <f>H609</f>
        <v>1021.7</v>
      </c>
      <c r="I608" s="118">
        <f t="shared" si="39"/>
        <v>92.93250864107695</v>
      </c>
    </row>
    <row r="609" spans="1:9" ht="56.25">
      <c r="A609" s="45" t="s">
        <v>410</v>
      </c>
      <c r="B609" s="41"/>
      <c r="C609" s="33" t="s">
        <v>313</v>
      </c>
      <c r="D609" s="31" t="s">
        <v>302</v>
      </c>
      <c r="E609" s="91" t="s">
        <v>583</v>
      </c>
      <c r="F609" s="100"/>
      <c r="G609" s="32">
        <f>G610+G611</f>
        <v>1099.4</v>
      </c>
      <c r="H609" s="32">
        <f>H610+H611</f>
        <v>1021.7</v>
      </c>
      <c r="I609" s="118">
        <f t="shared" si="39"/>
        <v>92.93250864107695</v>
      </c>
    </row>
    <row r="610" spans="1:9" ht="18.75">
      <c r="A610" s="39" t="s">
        <v>57</v>
      </c>
      <c r="B610" s="41"/>
      <c r="C610" s="33" t="s">
        <v>313</v>
      </c>
      <c r="D610" s="31" t="s">
        <v>302</v>
      </c>
      <c r="E610" s="91" t="s">
        <v>583</v>
      </c>
      <c r="F610" s="100" t="s">
        <v>339</v>
      </c>
      <c r="G610" s="32">
        <v>14.9</v>
      </c>
      <c r="H610" s="32">
        <v>7.1</v>
      </c>
      <c r="I610" s="118">
        <f t="shared" si="39"/>
        <v>47.651006711409394</v>
      </c>
    </row>
    <row r="611" spans="1:9" ht="18.75">
      <c r="A611" s="39" t="s">
        <v>420</v>
      </c>
      <c r="B611" s="41"/>
      <c r="C611" s="33"/>
      <c r="D611" s="31"/>
      <c r="E611" s="91" t="s">
        <v>583</v>
      </c>
      <c r="F611" s="100" t="s">
        <v>416</v>
      </c>
      <c r="G611" s="142">
        <v>1084.5</v>
      </c>
      <c r="H611" s="32">
        <v>1014.6</v>
      </c>
      <c r="I611" s="118">
        <f t="shared" si="39"/>
        <v>93.55463347164591</v>
      </c>
    </row>
    <row r="612" spans="1:9" ht="39">
      <c r="A612" s="48" t="s">
        <v>584</v>
      </c>
      <c r="B612" s="41"/>
      <c r="C612" s="33" t="s">
        <v>313</v>
      </c>
      <c r="D612" s="31" t="s">
        <v>302</v>
      </c>
      <c r="E612" s="91" t="s">
        <v>202</v>
      </c>
      <c r="F612" s="100"/>
      <c r="G612" s="32">
        <f aca="true" t="shared" si="41" ref="G612:H614">G613</f>
        <v>192</v>
      </c>
      <c r="H612" s="32">
        <f t="shared" si="41"/>
        <v>192</v>
      </c>
      <c r="I612" s="118">
        <f t="shared" si="39"/>
        <v>100</v>
      </c>
    </row>
    <row r="613" spans="1:9" ht="19.5">
      <c r="A613" s="72" t="s">
        <v>510</v>
      </c>
      <c r="B613" s="41"/>
      <c r="C613" s="33" t="s">
        <v>313</v>
      </c>
      <c r="D613" s="31" t="s">
        <v>302</v>
      </c>
      <c r="E613" s="91" t="s">
        <v>203</v>
      </c>
      <c r="F613" s="100"/>
      <c r="G613" s="142">
        <f t="shared" si="41"/>
        <v>192</v>
      </c>
      <c r="H613" s="32">
        <f t="shared" si="41"/>
        <v>192</v>
      </c>
      <c r="I613" s="118">
        <f t="shared" si="39"/>
        <v>100</v>
      </c>
    </row>
    <row r="614" spans="1:9" ht="18.75">
      <c r="A614" s="39" t="s">
        <v>324</v>
      </c>
      <c r="B614" s="41"/>
      <c r="C614" s="33" t="s">
        <v>313</v>
      </c>
      <c r="D614" s="31" t="s">
        <v>302</v>
      </c>
      <c r="E614" s="91" t="s">
        <v>204</v>
      </c>
      <c r="F614" s="100"/>
      <c r="G614" s="142">
        <f t="shared" si="41"/>
        <v>192</v>
      </c>
      <c r="H614" s="32">
        <f t="shared" si="41"/>
        <v>192</v>
      </c>
      <c r="I614" s="118">
        <f t="shared" si="39"/>
        <v>100</v>
      </c>
    </row>
    <row r="615" spans="1:9" ht="18.75">
      <c r="A615" s="39" t="s">
        <v>420</v>
      </c>
      <c r="B615" s="41"/>
      <c r="C615" s="33" t="s">
        <v>313</v>
      </c>
      <c r="D615" s="31" t="s">
        <v>302</v>
      </c>
      <c r="E615" s="91" t="s">
        <v>204</v>
      </c>
      <c r="F615" s="100" t="s">
        <v>416</v>
      </c>
      <c r="G615" s="142">
        <v>192</v>
      </c>
      <c r="H615" s="32">
        <v>192</v>
      </c>
      <c r="I615" s="118">
        <f t="shared" si="39"/>
        <v>100</v>
      </c>
    </row>
    <row r="616" spans="1:9" ht="37.5">
      <c r="A616" s="85" t="s">
        <v>63</v>
      </c>
      <c r="B616" s="41"/>
      <c r="C616" s="33" t="s">
        <v>313</v>
      </c>
      <c r="D616" s="31" t="s">
        <v>302</v>
      </c>
      <c r="E616" s="91" t="s">
        <v>207</v>
      </c>
      <c r="F616" s="100"/>
      <c r="G616" s="32">
        <f aca="true" t="shared" si="42" ref="G616:H618">G617</f>
        <v>894.6</v>
      </c>
      <c r="H616" s="32">
        <f t="shared" si="42"/>
        <v>894.6</v>
      </c>
      <c r="I616" s="118">
        <f t="shared" si="39"/>
        <v>100</v>
      </c>
    </row>
    <row r="617" spans="1:9" ht="39">
      <c r="A617" s="38" t="s">
        <v>511</v>
      </c>
      <c r="B617" s="41"/>
      <c r="C617" s="33" t="s">
        <v>313</v>
      </c>
      <c r="D617" s="31" t="s">
        <v>302</v>
      </c>
      <c r="E617" s="91" t="s">
        <v>208</v>
      </c>
      <c r="F617" s="100"/>
      <c r="G617" s="32">
        <f t="shared" si="42"/>
        <v>894.6</v>
      </c>
      <c r="H617" s="32">
        <f t="shared" si="42"/>
        <v>894.6</v>
      </c>
      <c r="I617" s="118">
        <f t="shared" si="39"/>
        <v>100</v>
      </c>
    </row>
    <row r="618" spans="1:9" ht="37.5">
      <c r="A618" s="86" t="s">
        <v>20</v>
      </c>
      <c r="B618" s="41"/>
      <c r="C618" s="33" t="s">
        <v>313</v>
      </c>
      <c r="D618" s="31" t="s">
        <v>302</v>
      </c>
      <c r="E618" s="91" t="s">
        <v>209</v>
      </c>
      <c r="F618" s="100"/>
      <c r="G618" s="32">
        <f t="shared" si="42"/>
        <v>894.6</v>
      </c>
      <c r="H618" s="32">
        <f t="shared" si="42"/>
        <v>894.6</v>
      </c>
      <c r="I618" s="118">
        <f t="shared" si="39"/>
        <v>100</v>
      </c>
    </row>
    <row r="619" spans="1:9" ht="18.75">
      <c r="A619" s="39" t="s">
        <v>420</v>
      </c>
      <c r="B619" s="41"/>
      <c r="C619" s="33" t="s">
        <v>313</v>
      </c>
      <c r="D619" s="31" t="s">
        <v>302</v>
      </c>
      <c r="E619" s="91" t="s">
        <v>209</v>
      </c>
      <c r="F619" s="100" t="s">
        <v>416</v>
      </c>
      <c r="G619" s="32">
        <v>894.6</v>
      </c>
      <c r="H619" s="32">
        <v>894.6</v>
      </c>
      <c r="I619" s="118">
        <f t="shared" si="39"/>
        <v>100</v>
      </c>
    </row>
    <row r="620" spans="1:9" ht="18.75">
      <c r="A620" s="17" t="s">
        <v>319</v>
      </c>
      <c r="B620" s="41"/>
      <c r="C620" s="29" t="s">
        <v>313</v>
      </c>
      <c r="D620" s="29" t="s">
        <v>298</v>
      </c>
      <c r="E620" s="97"/>
      <c r="F620" s="62"/>
      <c r="G620" s="32">
        <f>G622</f>
        <v>268.9</v>
      </c>
      <c r="H620" s="32">
        <f>H622</f>
        <v>268.9</v>
      </c>
      <c r="I620" s="118">
        <f t="shared" si="39"/>
        <v>100</v>
      </c>
    </row>
    <row r="621" spans="1:9" ht="18.75" customHeight="1" hidden="1">
      <c r="A621" s="17" t="s">
        <v>434</v>
      </c>
      <c r="B621" s="41"/>
      <c r="C621" s="33" t="s">
        <v>313</v>
      </c>
      <c r="D621" s="33" t="s">
        <v>298</v>
      </c>
      <c r="E621" s="90" t="s">
        <v>2</v>
      </c>
      <c r="F621" s="62" t="s">
        <v>340</v>
      </c>
      <c r="G621" s="32">
        <v>0</v>
      </c>
      <c r="H621" s="32">
        <v>0</v>
      </c>
      <c r="I621" s="118" t="e">
        <f t="shared" si="39"/>
        <v>#DIV/0!</v>
      </c>
    </row>
    <row r="622" spans="1:9" ht="41.25" customHeight="1">
      <c r="A622" s="76" t="s">
        <v>142</v>
      </c>
      <c r="B622" s="41"/>
      <c r="C622" s="33" t="s">
        <v>313</v>
      </c>
      <c r="D622" s="33" t="s">
        <v>298</v>
      </c>
      <c r="E622" s="90" t="s">
        <v>261</v>
      </c>
      <c r="F622" s="62"/>
      <c r="G622" s="32">
        <f aca="true" t="shared" si="43" ref="G622:H625">G623</f>
        <v>268.9</v>
      </c>
      <c r="H622" s="32">
        <f t="shared" si="43"/>
        <v>268.9</v>
      </c>
      <c r="I622" s="118">
        <f t="shared" si="39"/>
        <v>100</v>
      </c>
    </row>
    <row r="623" spans="1:9" ht="41.25" customHeight="1">
      <c r="A623" s="48" t="s">
        <v>155</v>
      </c>
      <c r="B623" s="41"/>
      <c r="C623" s="33" t="s">
        <v>313</v>
      </c>
      <c r="D623" s="33" t="s">
        <v>298</v>
      </c>
      <c r="E623" s="90" t="s">
        <v>156</v>
      </c>
      <c r="F623" s="62"/>
      <c r="G623" s="32">
        <f t="shared" si="43"/>
        <v>268.9</v>
      </c>
      <c r="H623" s="32">
        <f t="shared" si="43"/>
        <v>268.9</v>
      </c>
      <c r="I623" s="118">
        <f t="shared" si="39"/>
        <v>100</v>
      </c>
    </row>
    <row r="624" spans="1:9" ht="63.75" customHeight="1">
      <c r="A624" s="72" t="s">
        <v>582</v>
      </c>
      <c r="B624" s="41"/>
      <c r="C624" s="33" t="s">
        <v>313</v>
      </c>
      <c r="D624" s="33" t="s">
        <v>298</v>
      </c>
      <c r="E624" s="90" t="s">
        <v>205</v>
      </c>
      <c r="F624" s="62"/>
      <c r="G624" s="32">
        <f t="shared" si="43"/>
        <v>268.9</v>
      </c>
      <c r="H624" s="32">
        <f t="shared" si="43"/>
        <v>268.9</v>
      </c>
      <c r="I624" s="118">
        <f t="shared" si="39"/>
        <v>100</v>
      </c>
    </row>
    <row r="625" spans="1:9" ht="59.25" customHeight="1">
      <c r="A625" s="45" t="s">
        <v>410</v>
      </c>
      <c r="B625" s="41"/>
      <c r="C625" s="33" t="s">
        <v>313</v>
      </c>
      <c r="D625" s="33" t="s">
        <v>298</v>
      </c>
      <c r="E625" s="90" t="s">
        <v>206</v>
      </c>
      <c r="F625" s="62"/>
      <c r="G625" s="32">
        <f>G626</f>
        <v>268.9</v>
      </c>
      <c r="H625" s="32">
        <f t="shared" si="43"/>
        <v>268.9</v>
      </c>
      <c r="I625" s="118">
        <f t="shared" si="39"/>
        <v>100</v>
      </c>
    </row>
    <row r="626" spans="1:9" ht="18.75" customHeight="1">
      <c r="A626" s="17" t="s">
        <v>420</v>
      </c>
      <c r="B626" s="41"/>
      <c r="C626" s="33" t="s">
        <v>313</v>
      </c>
      <c r="D626" s="33" t="s">
        <v>298</v>
      </c>
      <c r="E626" s="90" t="s">
        <v>206</v>
      </c>
      <c r="F626" s="62" t="s">
        <v>416</v>
      </c>
      <c r="G626" s="142">
        <v>268.9</v>
      </c>
      <c r="H626" s="32">
        <v>268.9</v>
      </c>
      <c r="I626" s="118">
        <f t="shared" si="39"/>
        <v>100</v>
      </c>
    </row>
    <row r="627" spans="1:9" ht="18.75">
      <c r="A627" s="17" t="s">
        <v>325</v>
      </c>
      <c r="B627" s="53"/>
      <c r="C627" s="54">
        <v>10</v>
      </c>
      <c r="D627" s="29" t="s">
        <v>305</v>
      </c>
      <c r="E627" s="90"/>
      <c r="F627" s="62"/>
      <c r="G627" s="32">
        <f>G628</f>
        <v>497.5</v>
      </c>
      <c r="H627" s="32">
        <f>H628</f>
        <v>497.5</v>
      </c>
      <c r="I627" s="118">
        <f t="shared" si="39"/>
        <v>100</v>
      </c>
    </row>
    <row r="628" spans="1:9" ht="37.5">
      <c r="A628" s="76" t="s">
        <v>134</v>
      </c>
      <c r="B628" s="53"/>
      <c r="C628" s="28">
        <v>10</v>
      </c>
      <c r="D628" s="33" t="s">
        <v>305</v>
      </c>
      <c r="E628" s="90" t="s">
        <v>257</v>
      </c>
      <c r="F628" s="62"/>
      <c r="G628" s="32">
        <f aca="true" t="shared" si="44" ref="G628:H630">G629</f>
        <v>497.5</v>
      </c>
      <c r="H628" s="32">
        <f t="shared" si="44"/>
        <v>497.5</v>
      </c>
      <c r="I628" s="118">
        <f t="shared" si="39"/>
        <v>100</v>
      </c>
    </row>
    <row r="629" spans="1:9" ht="39">
      <c r="A629" s="50" t="s">
        <v>210</v>
      </c>
      <c r="B629" s="53"/>
      <c r="C629" s="28">
        <v>10</v>
      </c>
      <c r="D629" s="33" t="s">
        <v>305</v>
      </c>
      <c r="E629" s="90" t="s">
        <v>211</v>
      </c>
      <c r="F629" s="62"/>
      <c r="G629" s="32">
        <f t="shared" si="44"/>
        <v>497.5</v>
      </c>
      <c r="H629" s="32">
        <f t="shared" si="44"/>
        <v>497.5</v>
      </c>
      <c r="I629" s="118">
        <f t="shared" si="39"/>
        <v>100</v>
      </c>
    </row>
    <row r="630" spans="1:9" ht="39">
      <c r="A630" s="50" t="s">
        <v>513</v>
      </c>
      <c r="B630" s="53"/>
      <c r="C630" s="28">
        <v>10</v>
      </c>
      <c r="D630" s="33" t="s">
        <v>305</v>
      </c>
      <c r="E630" s="90" t="s">
        <v>212</v>
      </c>
      <c r="F630" s="62"/>
      <c r="G630" s="32">
        <f t="shared" si="44"/>
        <v>497.5</v>
      </c>
      <c r="H630" s="32">
        <f t="shared" si="44"/>
        <v>497.5</v>
      </c>
      <c r="I630" s="118">
        <f t="shared" si="39"/>
        <v>100</v>
      </c>
    </row>
    <row r="631" spans="1:9" ht="121.5" customHeight="1">
      <c r="A631" s="17" t="s">
        <v>473</v>
      </c>
      <c r="B631" s="53"/>
      <c r="C631" s="87">
        <v>10</v>
      </c>
      <c r="D631" s="18" t="s">
        <v>305</v>
      </c>
      <c r="E631" s="90" t="s">
        <v>213</v>
      </c>
      <c r="F631" s="62"/>
      <c r="G631" s="32">
        <f>G632+G633</f>
        <v>497.5</v>
      </c>
      <c r="H631" s="32">
        <f>H632+H633</f>
        <v>497.5</v>
      </c>
      <c r="I631" s="118">
        <f t="shared" si="39"/>
        <v>100</v>
      </c>
    </row>
    <row r="632" spans="1:9" ht="18.75">
      <c r="A632" s="17" t="s">
        <v>467</v>
      </c>
      <c r="B632" s="53"/>
      <c r="C632" s="28">
        <v>10</v>
      </c>
      <c r="D632" s="33" t="s">
        <v>305</v>
      </c>
      <c r="E632" s="90" t="s">
        <v>213</v>
      </c>
      <c r="F632" s="62" t="s">
        <v>337</v>
      </c>
      <c r="G632" s="32">
        <v>479.6</v>
      </c>
      <c r="H632" s="32">
        <v>479.6</v>
      </c>
      <c r="I632" s="118">
        <f t="shared" si="39"/>
        <v>100</v>
      </c>
    </row>
    <row r="633" spans="1:9" ht="18.75">
      <c r="A633" s="17" t="s">
        <v>348</v>
      </c>
      <c r="B633" s="53"/>
      <c r="C633" s="28">
        <v>10</v>
      </c>
      <c r="D633" s="33" t="s">
        <v>305</v>
      </c>
      <c r="E633" s="90" t="s">
        <v>213</v>
      </c>
      <c r="F633" s="62" t="s">
        <v>339</v>
      </c>
      <c r="G633" s="32">
        <v>17.9</v>
      </c>
      <c r="H633" s="32">
        <v>17.9</v>
      </c>
      <c r="I633" s="118">
        <f t="shared" si="39"/>
        <v>100</v>
      </c>
    </row>
    <row r="634" spans="1:9" ht="18.75">
      <c r="A634" s="55" t="s">
        <v>362</v>
      </c>
      <c r="B634" s="53"/>
      <c r="C634" s="54">
        <v>11</v>
      </c>
      <c r="D634" s="33"/>
      <c r="E634" s="90"/>
      <c r="F634" s="62"/>
      <c r="G634" s="32">
        <f>G635+G654</f>
        <v>22695.7</v>
      </c>
      <c r="H634" s="32">
        <f>H635+H654</f>
        <v>22493.800000000003</v>
      </c>
      <c r="I634" s="118">
        <f t="shared" si="39"/>
        <v>99.1104041734778</v>
      </c>
    </row>
    <row r="635" spans="1:9" ht="18.75">
      <c r="A635" s="17" t="s">
        <v>331</v>
      </c>
      <c r="B635" s="53"/>
      <c r="C635" s="54">
        <v>11</v>
      </c>
      <c r="D635" s="29" t="s">
        <v>295</v>
      </c>
      <c r="E635" s="90"/>
      <c r="F635" s="62"/>
      <c r="G635" s="32">
        <f>G636</f>
        <v>22695.7</v>
      </c>
      <c r="H635" s="32">
        <f>H636</f>
        <v>22493.800000000003</v>
      </c>
      <c r="I635" s="118">
        <f aca="true" t="shared" si="45" ref="I635:I672">H635/G635*100</f>
        <v>99.1104041734778</v>
      </c>
    </row>
    <row r="636" spans="1:9" ht="41.25" customHeight="1">
      <c r="A636" s="37" t="s">
        <v>151</v>
      </c>
      <c r="B636" s="56"/>
      <c r="C636" s="28">
        <v>11</v>
      </c>
      <c r="D636" s="33" t="s">
        <v>295</v>
      </c>
      <c r="E636" s="90" t="s">
        <v>214</v>
      </c>
      <c r="F636" s="102"/>
      <c r="G636" s="32">
        <f>G637+G668</f>
        <v>22695.7</v>
      </c>
      <c r="H636" s="32">
        <f>H637+H668</f>
        <v>22493.800000000003</v>
      </c>
      <c r="I636" s="118">
        <f t="shared" si="45"/>
        <v>99.1104041734778</v>
      </c>
    </row>
    <row r="637" spans="1:9" ht="41.25" customHeight="1">
      <c r="A637" s="37" t="s">
        <v>585</v>
      </c>
      <c r="B637" s="56"/>
      <c r="C637" s="28">
        <v>11</v>
      </c>
      <c r="D637" s="33" t="s">
        <v>295</v>
      </c>
      <c r="E637" s="90" t="s">
        <v>586</v>
      </c>
      <c r="F637" s="102"/>
      <c r="G637" s="32">
        <f>G638+G650+G647</f>
        <v>21380.2</v>
      </c>
      <c r="H637" s="32">
        <f>H638+H650+H647</f>
        <v>21178.300000000003</v>
      </c>
      <c r="I637" s="118">
        <f t="shared" si="45"/>
        <v>99.05566832864052</v>
      </c>
    </row>
    <row r="638" spans="1:9" ht="42.75" customHeight="1">
      <c r="A638" s="38" t="s">
        <v>587</v>
      </c>
      <c r="B638" s="56"/>
      <c r="C638" s="28">
        <v>11</v>
      </c>
      <c r="D638" s="33" t="s">
        <v>295</v>
      </c>
      <c r="E638" s="90" t="s">
        <v>588</v>
      </c>
      <c r="F638" s="102"/>
      <c r="G638" s="32">
        <f>G639+G641+G643+G645</f>
        <v>12500.100000000002</v>
      </c>
      <c r="H638" s="32">
        <f>H639+H641+H643+H645</f>
        <v>12298.300000000003</v>
      </c>
      <c r="I638" s="118">
        <f t="shared" si="45"/>
        <v>98.38561291509669</v>
      </c>
    </row>
    <row r="639" spans="1:9" ht="19.5" customHeight="1">
      <c r="A639" s="39" t="s">
        <v>164</v>
      </c>
      <c r="B639" s="56"/>
      <c r="C639" s="28">
        <v>11</v>
      </c>
      <c r="D639" s="33" t="s">
        <v>295</v>
      </c>
      <c r="E639" s="90" t="s">
        <v>589</v>
      </c>
      <c r="F639" s="102"/>
      <c r="G639" s="32">
        <f>G640</f>
        <v>8169.1</v>
      </c>
      <c r="H639" s="32">
        <f>H640</f>
        <v>8169.1</v>
      </c>
      <c r="I639" s="118">
        <f t="shared" si="45"/>
        <v>100</v>
      </c>
    </row>
    <row r="640" spans="1:9" ht="19.5" customHeight="1">
      <c r="A640" s="17" t="s">
        <v>26</v>
      </c>
      <c r="B640" s="56"/>
      <c r="C640" s="28">
        <v>11</v>
      </c>
      <c r="D640" s="33" t="s">
        <v>295</v>
      </c>
      <c r="E640" s="90" t="s">
        <v>589</v>
      </c>
      <c r="F640" s="102" t="s">
        <v>430</v>
      </c>
      <c r="G640" s="142">
        <v>8169.1</v>
      </c>
      <c r="H640" s="32">
        <v>8169.1</v>
      </c>
      <c r="I640" s="118">
        <f t="shared" si="45"/>
        <v>100</v>
      </c>
    </row>
    <row r="641" spans="1:9" ht="37.5" customHeight="1">
      <c r="A641" s="63" t="s">
        <v>10</v>
      </c>
      <c r="B641" s="56"/>
      <c r="C641" s="28">
        <v>11</v>
      </c>
      <c r="D641" s="33" t="s">
        <v>295</v>
      </c>
      <c r="E641" s="90" t="s">
        <v>590</v>
      </c>
      <c r="F641" s="102"/>
      <c r="G641" s="32">
        <f>G642</f>
        <v>2545.3</v>
      </c>
      <c r="H641" s="32">
        <f>H642</f>
        <v>2545.3</v>
      </c>
      <c r="I641" s="118">
        <f t="shared" si="45"/>
        <v>100</v>
      </c>
    </row>
    <row r="642" spans="1:9" ht="19.5" customHeight="1">
      <c r="A642" s="17" t="s">
        <v>26</v>
      </c>
      <c r="B642" s="56"/>
      <c r="C642" s="28">
        <v>11</v>
      </c>
      <c r="D642" s="33" t="s">
        <v>295</v>
      </c>
      <c r="E642" s="90" t="s">
        <v>590</v>
      </c>
      <c r="F642" s="102" t="s">
        <v>430</v>
      </c>
      <c r="G642" s="32">
        <v>2545.3</v>
      </c>
      <c r="H642" s="32">
        <v>2545.3</v>
      </c>
      <c r="I642" s="118">
        <f t="shared" si="45"/>
        <v>100</v>
      </c>
    </row>
    <row r="643" spans="1:9" ht="19.5" customHeight="1">
      <c r="A643" s="46" t="s">
        <v>152</v>
      </c>
      <c r="B643" s="56"/>
      <c r="C643" s="28">
        <v>11</v>
      </c>
      <c r="D643" s="33" t="s">
        <v>295</v>
      </c>
      <c r="E643" s="90" t="s">
        <v>591</v>
      </c>
      <c r="F643" s="102"/>
      <c r="G643" s="32">
        <f>G644</f>
        <v>666.7</v>
      </c>
      <c r="H643" s="32">
        <f>H644</f>
        <v>666.7</v>
      </c>
      <c r="I643" s="118">
        <f t="shared" si="45"/>
        <v>100</v>
      </c>
    </row>
    <row r="644" spans="1:9" ht="19.5" customHeight="1">
      <c r="A644" s="40" t="s">
        <v>26</v>
      </c>
      <c r="B644" s="56"/>
      <c r="C644" s="28">
        <v>11</v>
      </c>
      <c r="D644" s="33" t="s">
        <v>295</v>
      </c>
      <c r="E644" s="90" t="s">
        <v>591</v>
      </c>
      <c r="F644" s="102" t="s">
        <v>430</v>
      </c>
      <c r="G644" s="32">
        <v>666.7</v>
      </c>
      <c r="H644" s="32">
        <v>666.7</v>
      </c>
      <c r="I644" s="118">
        <f t="shared" si="45"/>
        <v>100</v>
      </c>
    </row>
    <row r="645" spans="1:9" ht="19.5" customHeight="1">
      <c r="A645" s="39" t="s">
        <v>629</v>
      </c>
      <c r="B645" s="56"/>
      <c r="C645" s="28">
        <v>11</v>
      </c>
      <c r="D645" s="33" t="s">
        <v>295</v>
      </c>
      <c r="E645" s="90" t="s">
        <v>649</v>
      </c>
      <c r="F645" s="102"/>
      <c r="G645" s="32">
        <f>G646</f>
        <v>1119</v>
      </c>
      <c r="H645" s="32">
        <f>H646</f>
        <v>917.2</v>
      </c>
      <c r="I645" s="118">
        <f t="shared" si="45"/>
        <v>81.96604110813227</v>
      </c>
    </row>
    <row r="646" spans="1:9" ht="19.5" customHeight="1">
      <c r="A646" s="17" t="s">
        <v>348</v>
      </c>
      <c r="B646" s="56"/>
      <c r="C646" s="28">
        <v>11</v>
      </c>
      <c r="D646" s="33" t="s">
        <v>295</v>
      </c>
      <c r="E646" s="90" t="s">
        <v>649</v>
      </c>
      <c r="F646" s="102" t="s">
        <v>339</v>
      </c>
      <c r="G646" s="32">
        <v>1119</v>
      </c>
      <c r="H646" s="32">
        <v>917.2</v>
      </c>
      <c r="I646" s="118">
        <f t="shared" si="45"/>
        <v>81.96604110813227</v>
      </c>
    </row>
    <row r="647" spans="1:9" ht="36" customHeight="1">
      <c r="A647" s="72" t="s">
        <v>153</v>
      </c>
      <c r="B647" s="56"/>
      <c r="C647" s="28">
        <v>11</v>
      </c>
      <c r="D647" s="33" t="s">
        <v>295</v>
      </c>
      <c r="E647" s="90" t="s">
        <v>592</v>
      </c>
      <c r="F647" s="102"/>
      <c r="G647" s="32">
        <f>G648</f>
        <v>5101.7</v>
      </c>
      <c r="H647" s="32">
        <f>H648</f>
        <v>5101.6</v>
      </c>
      <c r="I647" s="118">
        <f t="shared" si="45"/>
        <v>99.99803986906326</v>
      </c>
    </row>
    <row r="648" spans="1:9" ht="35.25" customHeight="1">
      <c r="A648" s="39" t="s">
        <v>154</v>
      </c>
      <c r="B648" s="56"/>
      <c r="C648" s="28">
        <v>11</v>
      </c>
      <c r="D648" s="33" t="s">
        <v>295</v>
      </c>
      <c r="E648" s="90" t="s">
        <v>650</v>
      </c>
      <c r="F648" s="102"/>
      <c r="G648" s="32">
        <f>G649</f>
        <v>5101.7</v>
      </c>
      <c r="H648" s="32">
        <f>H649</f>
        <v>5101.6</v>
      </c>
      <c r="I648" s="118">
        <f t="shared" si="45"/>
        <v>99.99803986906326</v>
      </c>
    </row>
    <row r="649" spans="1:9" ht="19.5" customHeight="1">
      <c r="A649" s="39" t="s">
        <v>432</v>
      </c>
      <c r="B649" s="56"/>
      <c r="C649" s="28">
        <v>11</v>
      </c>
      <c r="D649" s="33" t="s">
        <v>295</v>
      </c>
      <c r="E649" s="90" t="s">
        <v>650</v>
      </c>
      <c r="F649" s="102" t="s">
        <v>430</v>
      </c>
      <c r="G649" s="142">
        <v>5101.7</v>
      </c>
      <c r="H649" s="32">
        <v>5101.6</v>
      </c>
      <c r="I649" s="118">
        <f t="shared" si="45"/>
        <v>99.99803986906326</v>
      </c>
    </row>
    <row r="650" spans="1:9" ht="48" customHeight="1">
      <c r="A650" s="114" t="s">
        <v>593</v>
      </c>
      <c r="B650" s="56"/>
      <c r="C650" s="28">
        <v>11</v>
      </c>
      <c r="D650" s="33" t="s">
        <v>295</v>
      </c>
      <c r="E650" s="90" t="s">
        <v>165</v>
      </c>
      <c r="F650" s="102"/>
      <c r="G650" s="32">
        <f>G651</f>
        <v>3778.4</v>
      </c>
      <c r="H650" s="32">
        <f>H651</f>
        <v>3778.4</v>
      </c>
      <c r="I650" s="118">
        <f t="shared" si="45"/>
        <v>100</v>
      </c>
    </row>
    <row r="651" spans="1:9" ht="42" customHeight="1">
      <c r="A651" s="17" t="s">
        <v>87</v>
      </c>
      <c r="B651" s="56"/>
      <c r="C651" s="28">
        <v>11</v>
      </c>
      <c r="D651" s="33" t="s">
        <v>295</v>
      </c>
      <c r="E651" s="90" t="s">
        <v>166</v>
      </c>
      <c r="F651" s="102"/>
      <c r="G651" s="32">
        <f>G653</f>
        <v>3778.4</v>
      </c>
      <c r="H651" s="32">
        <f>H653</f>
        <v>3778.4</v>
      </c>
      <c r="I651" s="118">
        <f t="shared" si="45"/>
        <v>100</v>
      </c>
    </row>
    <row r="652" spans="1:9" ht="27" customHeight="1" hidden="1">
      <c r="A652" s="17" t="s">
        <v>29</v>
      </c>
      <c r="B652" s="56"/>
      <c r="C652" s="28">
        <v>11</v>
      </c>
      <c r="D652" s="33" t="s">
        <v>295</v>
      </c>
      <c r="E652" s="90" t="s">
        <v>30</v>
      </c>
      <c r="F652" s="102"/>
      <c r="G652" s="32"/>
      <c r="H652" s="32"/>
      <c r="I652" s="118" t="e">
        <f t="shared" si="45"/>
        <v>#DIV/0!</v>
      </c>
    </row>
    <row r="653" spans="1:9" ht="25.5" customHeight="1">
      <c r="A653" s="17" t="s">
        <v>26</v>
      </c>
      <c r="B653" s="56"/>
      <c r="C653" s="28">
        <v>11</v>
      </c>
      <c r="D653" s="33" t="s">
        <v>295</v>
      </c>
      <c r="E653" s="90" t="s">
        <v>166</v>
      </c>
      <c r="F653" s="102" t="s">
        <v>430</v>
      </c>
      <c r="G653" s="32">
        <v>3778.4</v>
      </c>
      <c r="H653" s="32">
        <v>3778.4</v>
      </c>
      <c r="I653" s="118">
        <f t="shared" si="45"/>
        <v>100</v>
      </c>
    </row>
    <row r="654" spans="1:9" ht="0.75" customHeight="1" hidden="1">
      <c r="A654" s="17" t="s">
        <v>92</v>
      </c>
      <c r="B654" s="56"/>
      <c r="C654" s="28">
        <v>11</v>
      </c>
      <c r="D654" s="33" t="s">
        <v>302</v>
      </c>
      <c r="E654" s="98"/>
      <c r="F654" s="102"/>
      <c r="G654" s="32">
        <f>G655</f>
        <v>0</v>
      </c>
      <c r="H654" s="32">
        <f>H655</f>
        <v>0</v>
      </c>
      <c r="I654" s="118" t="e">
        <f t="shared" si="45"/>
        <v>#DIV/0!</v>
      </c>
    </row>
    <row r="655" spans="1:9" ht="44.25" customHeight="1" hidden="1">
      <c r="A655" s="43" t="s">
        <v>85</v>
      </c>
      <c r="B655" s="56"/>
      <c r="C655" s="28">
        <v>11</v>
      </c>
      <c r="D655" s="33" t="s">
        <v>302</v>
      </c>
      <c r="E655" s="98" t="s">
        <v>409</v>
      </c>
      <c r="F655" s="102"/>
      <c r="G655" s="32">
        <f>G656+G659</f>
        <v>0</v>
      </c>
      <c r="H655" s="32">
        <f>H656+H659</f>
        <v>0</v>
      </c>
      <c r="I655" s="118" t="e">
        <f t="shared" si="45"/>
        <v>#DIV/0!</v>
      </c>
    </row>
    <row r="656" spans="1:9" ht="26.25" customHeight="1" hidden="1">
      <c r="A656" s="47" t="s">
        <v>374</v>
      </c>
      <c r="B656" s="56"/>
      <c r="C656" s="28">
        <v>11</v>
      </c>
      <c r="D656" s="33" t="s">
        <v>302</v>
      </c>
      <c r="E656" s="98" t="s">
        <v>411</v>
      </c>
      <c r="F656" s="102"/>
      <c r="G656" s="32">
        <f>G657</f>
        <v>0</v>
      </c>
      <c r="H656" s="32">
        <f>H657</f>
        <v>0</v>
      </c>
      <c r="I656" s="118" t="e">
        <f t="shared" si="45"/>
        <v>#DIV/0!</v>
      </c>
    </row>
    <row r="657" spans="1:9" ht="23.25" customHeight="1" hidden="1">
      <c r="A657" s="17" t="s">
        <v>317</v>
      </c>
      <c r="B657" s="56"/>
      <c r="C657" s="28">
        <v>11</v>
      </c>
      <c r="D657" s="33" t="s">
        <v>302</v>
      </c>
      <c r="E657" s="90" t="s">
        <v>412</v>
      </c>
      <c r="F657" s="102"/>
      <c r="G657" s="32">
        <f>G658</f>
        <v>0</v>
      </c>
      <c r="H657" s="32">
        <f>H658</f>
        <v>0</v>
      </c>
      <c r="I657" s="118" t="e">
        <f t="shared" si="45"/>
        <v>#DIV/0!</v>
      </c>
    </row>
    <row r="658" spans="1:9" ht="27" customHeight="1" hidden="1">
      <c r="A658" s="17" t="s">
        <v>372</v>
      </c>
      <c r="B658" s="56"/>
      <c r="C658" s="28">
        <v>11</v>
      </c>
      <c r="D658" s="33" t="s">
        <v>302</v>
      </c>
      <c r="E658" s="90" t="s">
        <v>412</v>
      </c>
      <c r="F658" s="102" t="s">
        <v>373</v>
      </c>
      <c r="G658" s="32">
        <v>0</v>
      </c>
      <c r="H658" s="32">
        <v>0</v>
      </c>
      <c r="I658" s="118" t="e">
        <f t="shared" si="45"/>
        <v>#DIV/0!</v>
      </c>
    </row>
    <row r="659" spans="1:9" ht="41.25" customHeight="1" hidden="1">
      <c r="A659" s="48" t="s">
        <v>375</v>
      </c>
      <c r="B659" s="56"/>
      <c r="C659" s="28">
        <v>11</v>
      </c>
      <c r="D659" s="33" t="s">
        <v>302</v>
      </c>
      <c r="E659" s="98" t="s">
        <v>413</v>
      </c>
      <c r="F659" s="102"/>
      <c r="G659" s="32">
        <f>G660</f>
        <v>0</v>
      </c>
      <c r="H659" s="32">
        <f>H660</f>
        <v>0</v>
      </c>
      <c r="I659" s="118" t="e">
        <f t="shared" si="45"/>
        <v>#DIV/0!</v>
      </c>
    </row>
    <row r="660" spans="1:9" ht="27" customHeight="1" hidden="1">
      <c r="A660" s="49" t="s">
        <v>93</v>
      </c>
      <c r="B660" s="56"/>
      <c r="C660" s="28">
        <v>11</v>
      </c>
      <c r="D660" s="33" t="s">
        <v>302</v>
      </c>
      <c r="E660" s="90" t="s">
        <v>431</v>
      </c>
      <c r="F660" s="102"/>
      <c r="G660" s="32">
        <f>G661</f>
        <v>0</v>
      </c>
      <c r="H660" s="32">
        <f>H661</f>
        <v>0</v>
      </c>
      <c r="I660" s="118" t="e">
        <f t="shared" si="45"/>
        <v>#DIV/0!</v>
      </c>
    </row>
    <row r="661" spans="1:9" ht="27" customHeight="1" hidden="1">
      <c r="A661" s="17" t="s">
        <v>348</v>
      </c>
      <c r="B661" s="56"/>
      <c r="C661" s="28">
        <v>11</v>
      </c>
      <c r="D661" s="33" t="s">
        <v>302</v>
      </c>
      <c r="E661" s="90" t="s">
        <v>431</v>
      </c>
      <c r="F661" s="102" t="s">
        <v>373</v>
      </c>
      <c r="G661" s="32">
        <v>0</v>
      </c>
      <c r="H661" s="32">
        <v>0</v>
      </c>
      <c r="I661" s="118" t="e">
        <f t="shared" si="45"/>
        <v>#DIV/0!</v>
      </c>
    </row>
    <row r="662" spans="1:9" ht="41.25" customHeight="1" hidden="1">
      <c r="A662" s="19" t="s">
        <v>22</v>
      </c>
      <c r="B662" s="56"/>
      <c r="C662" s="28">
        <v>14</v>
      </c>
      <c r="D662" s="33" t="s">
        <v>295</v>
      </c>
      <c r="E662" s="98" t="s">
        <v>11</v>
      </c>
      <c r="F662" s="102"/>
      <c r="G662" s="32">
        <f>G663</f>
        <v>0</v>
      </c>
      <c r="H662" s="32">
        <f>H663</f>
        <v>1499.9</v>
      </c>
      <c r="I662" s="118" t="e">
        <f t="shared" si="45"/>
        <v>#DIV/0!</v>
      </c>
    </row>
    <row r="663" spans="1:9" ht="42" customHeight="1" hidden="1">
      <c r="A663" s="17" t="s">
        <v>74</v>
      </c>
      <c r="B663" s="56"/>
      <c r="C663" s="28">
        <v>14</v>
      </c>
      <c r="D663" s="33" t="s">
        <v>295</v>
      </c>
      <c r="E663" s="90" t="s">
        <v>75</v>
      </c>
      <c r="F663" s="102"/>
      <c r="G663" s="32">
        <f>G664</f>
        <v>0</v>
      </c>
      <c r="H663" s="32">
        <f>H664</f>
        <v>1499.9</v>
      </c>
      <c r="I663" s="118" t="e">
        <f t="shared" si="45"/>
        <v>#DIV/0!</v>
      </c>
    </row>
    <row r="664" spans="1:9" ht="22.5" customHeight="1" hidden="1">
      <c r="A664" s="17" t="s">
        <v>350</v>
      </c>
      <c r="B664" s="56"/>
      <c r="C664" s="28">
        <v>14</v>
      </c>
      <c r="D664" s="33" t="s">
        <v>295</v>
      </c>
      <c r="E664" s="90" t="s">
        <v>75</v>
      </c>
      <c r="F664" s="102" t="s">
        <v>351</v>
      </c>
      <c r="G664" s="32">
        <v>0</v>
      </c>
      <c r="H664" s="34">
        <v>1499.9</v>
      </c>
      <c r="I664" s="118" t="e">
        <f t="shared" si="45"/>
        <v>#DIV/0!</v>
      </c>
    </row>
    <row r="665" spans="1:9" ht="1.5" customHeight="1" hidden="1">
      <c r="A665" s="17"/>
      <c r="B665" s="56"/>
      <c r="C665" s="28"/>
      <c r="D665" s="33"/>
      <c r="E665" s="98"/>
      <c r="F665" s="102"/>
      <c r="G665" s="32"/>
      <c r="H665" s="34"/>
      <c r="I665" s="118" t="e">
        <f t="shared" si="45"/>
        <v>#DIV/0!</v>
      </c>
    </row>
    <row r="666" spans="1:9" ht="23.25" customHeight="1" hidden="1">
      <c r="A666" s="17"/>
      <c r="B666" s="56"/>
      <c r="C666" s="28"/>
      <c r="D666" s="33"/>
      <c r="E666" s="98"/>
      <c r="F666" s="102"/>
      <c r="G666" s="32"/>
      <c r="H666" s="34"/>
      <c r="I666" s="118" t="e">
        <f t="shared" si="45"/>
        <v>#DIV/0!</v>
      </c>
    </row>
    <row r="667" spans="1:9" ht="23.25" customHeight="1" hidden="1">
      <c r="A667" s="17"/>
      <c r="B667" s="56"/>
      <c r="C667" s="28"/>
      <c r="D667" s="33"/>
      <c r="E667" s="98"/>
      <c r="F667" s="102"/>
      <c r="G667" s="32"/>
      <c r="H667" s="34"/>
      <c r="I667" s="118" t="e">
        <f t="shared" si="45"/>
        <v>#DIV/0!</v>
      </c>
    </row>
    <row r="668" spans="1:9" ht="44.25" customHeight="1">
      <c r="A668" s="35" t="s">
        <v>602</v>
      </c>
      <c r="B668" s="103" t="s">
        <v>603</v>
      </c>
      <c r="C668" s="103" t="s">
        <v>328</v>
      </c>
      <c r="D668" s="154" t="s">
        <v>295</v>
      </c>
      <c r="E668" s="103" t="s">
        <v>604</v>
      </c>
      <c r="F668" s="103"/>
      <c r="G668" s="88">
        <f aca="true" t="shared" si="46" ref="G668:H670">G669</f>
        <v>1315.5</v>
      </c>
      <c r="H668" s="88">
        <f t="shared" si="46"/>
        <v>1315.5</v>
      </c>
      <c r="I668" s="118">
        <f t="shared" si="45"/>
        <v>100</v>
      </c>
    </row>
    <row r="669" spans="1:9" ht="50.25" customHeight="1">
      <c r="A669" s="155" t="s">
        <v>605</v>
      </c>
      <c r="B669" s="103" t="s">
        <v>603</v>
      </c>
      <c r="C669" s="103" t="s">
        <v>328</v>
      </c>
      <c r="D669" s="154" t="s">
        <v>295</v>
      </c>
      <c r="E669" s="103" t="s">
        <v>606</v>
      </c>
      <c r="F669" s="103"/>
      <c r="G669" s="88">
        <f t="shared" si="46"/>
        <v>1315.5</v>
      </c>
      <c r="H669" s="88">
        <f t="shared" si="46"/>
        <v>1315.5</v>
      </c>
      <c r="I669" s="118">
        <f t="shared" si="45"/>
        <v>100</v>
      </c>
    </row>
    <row r="670" spans="1:9" ht="23.25" customHeight="1">
      <c r="A670" s="156" t="s">
        <v>607</v>
      </c>
      <c r="B670" s="24">
        <v>817</v>
      </c>
      <c r="C670" s="103" t="s">
        <v>328</v>
      </c>
      <c r="D670" s="154" t="s">
        <v>295</v>
      </c>
      <c r="E670" s="103" t="s">
        <v>608</v>
      </c>
      <c r="F670" s="103"/>
      <c r="G670" s="88">
        <f t="shared" si="46"/>
        <v>1315.5</v>
      </c>
      <c r="H670" s="88">
        <f t="shared" si="46"/>
        <v>1315.5</v>
      </c>
      <c r="I670" s="118">
        <f t="shared" si="45"/>
        <v>100</v>
      </c>
    </row>
    <row r="671" spans="1:9" ht="23.25" customHeight="1">
      <c r="A671" s="73" t="s">
        <v>26</v>
      </c>
      <c r="B671" s="24">
        <v>817</v>
      </c>
      <c r="C671" s="103" t="s">
        <v>328</v>
      </c>
      <c r="D671" s="154" t="s">
        <v>295</v>
      </c>
      <c r="E671" s="103" t="s">
        <v>608</v>
      </c>
      <c r="F671" s="103" t="s">
        <v>430</v>
      </c>
      <c r="G671" s="88">
        <v>1315.5</v>
      </c>
      <c r="H671" s="88">
        <v>1315.5</v>
      </c>
      <c r="I671" s="118">
        <f t="shared" si="45"/>
        <v>100</v>
      </c>
    </row>
    <row r="672" spans="1:9" ht="18.75">
      <c r="A672" s="19" t="s">
        <v>326</v>
      </c>
      <c r="B672" s="56"/>
      <c r="C672" s="28"/>
      <c r="D672" s="33"/>
      <c r="E672" s="98"/>
      <c r="F672" s="102"/>
      <c r="G672" s="57">
        <f>G15+G221+G233+G282+G363+G390+G502+G553+G563+G634+G217</f>
        <v>475698.7</v>
      </c>
      <c r="H672" s="57">
        <f>H15+H221+H233+H282+H363+H390+H502+H553+H563+H634+H217</f>
        <v>467080.70000000007</v>
      </c>
      <c r="I672" s="118">
        <f t="shared" si="45"/>
        <v>98.18834905371826</v>
      </c>
    </row>
    <row r="673" spans="1:7" ht="20.25" hidden="1">
      <c r="A673" s="13"/>
      <c r="B673" s="8"/>
      <c r="C673" s="9"/>
      <c r="D673" s="9"/>
      <c r="E673" s="9"/>
      <c r="F673" s="10"/>
      <c r="G673" s="11"/>
    </row>
    <row r="674" spans="1:7" ht="20.25" hidden="1">
      <c r="A674" s="12"/>
      <c r="B674" s="8"/>
      <c r="C674" s="9"/>
      <c r="D674" s="9"/>
      <c r="E674" s="9"/>
      <c r="F674" s="10"/>
      <c r="G674" s="11"/>
    </row>
    <row r="675" spans="1:7" ht="20.25" hidden="1">
      <c r="A675" s="14"/>
      <c r="B675" s="8"/>
      <c r="C675" s="9"/>
      <c r="D675" s="9"/>
      <c r="E675" s="9"/>
      <c r="F675" s="10"/>
      <c r="G675" s="11"/>
    </row>
    <row r="676" spans="1:7" ht="20.25">
      <c r="A676" s="15"/>
      <c r="B676" s="3"/>
      <c r="C676" s="3"/>
      <c r="D676" s="3"/>
      <c r="E676" s="3"/>
      <c r="F676" s="3"/>
      <c r="G676" s="4"/>
    </row>
    <row r="677" spans="1:7" ht="20.25">
      <c r="A677" s="16"/>
      <c r="B677" s="3"/>
      <c r="C677" s="3"/>
      <c r="D677" s="3"/>
      <c r="E677" s="3"/>
      <c r="F677" s="3"/>
      <c r="G677" s="4"/>
    </row>
    <row r="678" spans="2:7" ht="14.25">
      <c r="B678" s="3"/>
      <c r="C678" s="3"/>
      <c r="D678" s="3"/>
      <c r="E678" s="3"/>
      <c r="F678" s="3"/>
      <c r="G678" s="4"/>
    </row>
    <row r="679" spans="2:7" ht="14.25">
      <c r="B679" s="3"/>
      <c r="C679" s="3"/>
      <c r="D679" s="3"/>
      <c r="E679" s="3"/>
      <c r="F679" s="3"/>
      <c r="G679" s="4"/>
    </row>
    <row r="680" spans="2:7" ht="14.25">
      <c r="B680" s="3"/>
      <c r="C680" s="3"/>
      <c r="D680" s="3"/>
      <c r="E680" s="3"/>
      <c r="F680" s="3"/>
      <c r="G680" s="4"/>
    </row>
    <row r="681" spans="2:7" ht="14.25">
      <c r="B681" s="3"/>
      <c r="C681" s="3"/>
      <c r="D681" s="3"/>
      <c r="E681" s="3"/>
      <c r="F681" s="3"/>
      <c r="G681" s="4"/>
    </row>
    <row r="682" spans="2:7" ht="14.25">
      <c r="B682" s="3"/>
      <c r="C682" s="3"/>
      <c r="D682" s="3"/>
      <c r="E682" s="3"/>
      <c r="F682" s="3"/>
      <c r="G682" s="4"/>
    </row>
    <row r="683" spans="2:7" ht="14.25">
      <c r="B683" s="3"/>
      <c r="C683" s="3"/>
      <c r="D683" s="3"/>
      <c r="E683" s="3"/>
      <c r="F683" s="3"/>
      <c r="G683" s="4"/>
    </row>
    <row r="684" spans="2:7" ht="14.25">
      <c r="B684" s="3"/>
      <c r="C684" s="3"/>
      <c r="D684" s="3"/>
      <c r="E684" s="3"/>
      <c r="F684" s="3"/>
      <c r="G684" s="4"/>
    </row>
    <row r="685" spans="2:7" ht="14.25">
      <c r="B685" s="3"/>
      <c r="C685" s="3"/>
      <c r="D685" s="3"/>
      <c r="E685" s="3"/>
      <c r="F685" s="3"/>
      <c r="G685" s="4"/>
    </row>
    <row r="686" spans="2:7" ht="14.25">
      <c r="B686" s="3"/>
      <c r="C686" s="3"/>
      <c r="D686" s="3"/>
      <c r="E686" s="3"/>
      <c r="F686" s="3"/>
      <c r="G686" s="4"/>
    </row>
    <row r="687" spans="2:7" ht="14.25">
      <c r="B687" s="3"/>
      <c r="C687" s="3"/>
      <c r="D687" s="3"/>
      <c r="E687" s="3"/>
      <c r="F687" s="3"/>
      <c r="G687" s="4"/>
    </row>
    <row r="688" spans="2:7" ht="14.25">
      <c r="B688" s="3"/>
      <c r="C688" s="3"/>
      <c r="D688" s="3"/>
      <c r="E688" s="3"/>
      <c r="F688" s="3"/>
      <c r="G688" s="4"/>
    </row>
    <row r="689" spans="2:7" ht="14.25">
      <c r="B689" s="3"/>
      <c r="C689" s="3"/>
      <c r="D689" s="3"/>
      <c r="E689" s="3"/>
      <c r="F689" s="3"/>
      <c r="G689" s="4"/>
    </row>
    <row r="690" spans="2:7" ht="14.25">
      <c r="B690" s="3"/>
      <c r="C690" s="3"/>
      <c r="D690" s="3"/>
      <c r="E690" s="3"/>
      <c r="F690" s="3"/>
      <c r="G690" s="4"/>
    </row>
    <row r="691" spans="2:7" ht="14.25">
      <c r="B691" s="3"/>
      <c r="C691" s="3"/>
      <c r="D691" s="3"/>
      <c r="E691" s="3"/>
      <c r="F691" s="3"/>
      <c r="G691" s="4"/>
    </row>
    <row r="692" spans="2:7" ht="14.25">
      <c r="B692" s="3"/>
      <c r="C692" s="3"/>
      <c r="D692" s="3"/>
      <c r="E692" s="3"/>
      <c r="F692" s="3"/>
      <c r="G692" s="4"/>
    </row>
    <row r="693" spans="2:7" ht="14.25">
      <c r="B693" s="3"/>
      <c r="C693" s="3"/>
      <c r="D693" s="3"/>
      <c r="E693" s="3"/>
      <c r="F693" s="3"/>
      <c r="G693" s="4"/>
    </row>
    <row r="694" spans="2:7" ht="14.25">
      <c r="B694" s="3"/>
      <c r="C694" s="3"/>
      <c r="D694" s="3"/>
      <c r="E694" s="3"/>
      <c r="F694" s="3"/>
      <c r="G694" s="4"/>
    </row>
    <row r="695" spans="2:7" ht="14.25">
      <c r="B695" s="3"/>
      <c r="C695" s="3"/>
      <c r="D695" s="3"/>
      <c r="E695" s="3"/>
      <c r="F695" s="3"/>
      <c r="G695" s="4"/>
    </row>
    <row r="696" spans="2:7" ht="14.25">
      <c r="B696" s="3"/>
      <c r="C696" s="3"/>
      <c r="D696" s="3"/>
      <c r="E696" s="3"/>
      <c r="F696" s="3"/>
      <c r="G696" s="4"/>
    </row>
    <row r="697" spans="2:7" ht="14.25">
      <c r="B697" s="3"/>
      <c r="C697" s="3"/>
      <c r="D697" s="3"/>
      <c r="E697" s="3"/>
      <c r="F697" s="3"/>
      <c r="G697" s="4"/>
    </row>
    <row r="698" spans="2:7" ht="14.25">
      <c r="B698" s="3"/>
      <c r="C698" s="3"/>
      <c r="D698" s="3"/>
      <c r="E698" s="3"/>
      <c r="F698" s="3"/>
      <c r="G698" s="4"/>
    </row>
    <row r="699" spans="2:7" ht="14.25">
      <c r="B699" s="3"/>
      <c r="C699" s="3"/>
      <c r="D699" s="3"/>
      <c r="E699" s="3"/>
      <c r="F699" s="3"/>
      <c r="G699" s="4"/>
    </row>
    <row r="700" spans="2:7" ht="14.25">
      <c r="B700" s="3"/>
      <c r="C700" s="3"/>
      <c r="D700" s="3"/>
      <c r="E700" s="3"/>
      <c r="F700" s="3"/>
      <c r="G700" s="4"/>
    </row>
    <row r="701" spans="2:7" ht="14.25">
      <c r="B701" s="3"/>
      <c r="C701" s="3"/>
      <c r="D701" s="3"/>
      <c r="E701" s="3"/>
      <c r="F701" s="3"/>
      <c r="G701" s="4"/>
    </row>
    <row r="702" spans="2:7" ht="14.25">
      <c r="B702" s="3"/>
      <c r="C702" s="3"/>
      <c r="D702" s="3"/>
      <c r="E702" s="3"/>
      <c r="F702" s="3"/>
      <c r="G702" s="4"/>
    </row>
    <row r="703" spans="2:7" ht="14.25">
      <c r="B703" s="3"/>
      <c r="C703" s="3"/>
      <c r="D703" s="3"/>
      <c r="E703" s="3"/>
      <c r="F703" s="3"/>
      <c r="G703" s="4"/>
    </row>
    <row r="704" spans="2:7" ht="14.25">
      <c r="B704" s="3"/>
      <c r="C704" s="3"/>
      <c r="D704" s="3"/>
      <c r="E704" s="3"/>
      <c r="F704" s="3"/>
      <c r="G704" s="4"/>
    </row>
    <row r="705" spans="2:7" ht="14.25">
      <c r="B705" s="3"/>
      <c r="C705" s="3"/>
      <c r="D705" s="3"/>
      <c r="E705" s="3"/>
      <c r="F705" s="3"/>
      <c r="G705" s="4"/>
    </row>
    <row r="706" spans="2:7" ht="14.25">
      <c r="B706" s="3"/>
      <c r="C706" s="3"/>
      <c r="D706" s="3"/>
      <c r="E706" s="3"/>
      <c r="F706" s="3"/>
      <c r="G706" s="4"/>
    </row>
    <row r="707" spans="2:7" ht="14.25">
      <c r="B707" s="3"/>
      <c r="C707" s="3"/>
      <c r="D707" s="3"/>
      <c r="E707" s="3"/>
      <c r="F707" s="3"/>
      <c r="G707" s="4"/>
    </row>
    <row r="708" spans="2:7" ht="14.25">
      <c r="B708" s="3"/>
      <c r="C708" s="3"/>
      <c r="D708" s="3"/>
      <c r="E708" s="3"/>
      <c r="F708" s="3"/>
      <c r="G708" s="4"/>
    </row>
    <row r="709" spans="2:7" ht="14.25">
      <c r="B709" s="3"/>
      <c r="C709" s="3"/>
      <c r="D709" s="3"/>
      <c r="E709" s="3"/>
      <c r="F709" s="3"/>
      <c r="G709" s="4"/>
    </row>
    <row r="710" spans="2:7" ht="14.25">
      <c r="B710" s="3"/>
      <c r="C710" s="3"/>
      <c r="D710" s="3"/>
      <c r="E710" s="3"/>
      <c r="F710" s="3"/>
      <c r="G710" s="4"/>
    </row>
    <row r="711" spans="2:7" ht="14.25">
      <c r="B711" s="3"/>
      <c r="C711" s="3"/>
      <c r="D711" s="3"/>
      <c r="E711" s="3"/>
      <c r="F711" s="3"/>
      <c r="G711" s="4"/>
    </row>
    <row r="712" spans="2:7" ht="14.25">
      <c r="B712" s="3"/>
      <c r="C712" s="3"/>
      <c r="D712" s="3"/>
      <c r="E712" s="3"/>
      <c r="F712" s="3"/>
      <c r="G712" s="4"/>
    </row>
    <row r="713" spans="2:7" ht="14.25">
      <c r="B713" s="3"/>
      <c r="C713" s="3"/>
      <c r="D713" s="3"/>
      <c r="E713" s="3"/>
      <c r="F713" s="3"/>
      <c r="G713" s="4"/>
    </row>
    <row r="714" spans="2:7" ht="14.25">
      <c r="B714" s="3"/>
      <c r="C714" s="3"/>
      <c r="D714" s="3"/>
      <c r="E714" s="3"/>
      <c r="F714" s="3"/>
      <c r="G714" s="4"/>
    </row>
    <row r="715" spans="2:7" ht="14.25">
      <c r="B715" s="3"/>
      <c r="C715" s="3"/>
      <c r="D715" s="3"/>
      <c r="E715" s="3"/>
      <c r="F715" s="3"/>
      <c r="G715" s="4"/>
    </row>
    <row r="716" spans="2:7" ht="14.25">
      <c r="B716" s="3"/>
      <c r="C716" s="3"/>
      <c r="D716" s="3"/>
      <c r="E716" s="3"/>
      <c r="F716" s="3"/>
      <c r="G716" s="4"/>
    </row>
    <row r="717" spans="2:6" ht="14.25">
      <c r="B717" s="3"/>
      <c r="C717" s="3"/>
      <c r="D717" s="3"/>
      <c r="E717" s="3"/>
      <c r="F717" s="3"/>
    </row>
    <row r="718" spans="2:6" ht="14.25">
      <c r="B718" s="3"/>
      <c r="C718" s="3"/>
      <c r="D718" s="3"/>
      <c r="E718" s="3"/>
      <c r="F718" s="3"/>
    </row>
    <row r="719" spans="2:6" ht="14.25">
      <c r="B719" s="3"/>
      <c r="C719" s="3"/>
      <c r="D719" s="3"/>
      <c r="E719" s="3"/>
      <c r="F719" s="3"/>
    </row>
    <row r="720" spans="2:6" ht="14.25">
      <c r="B720" s="3"/>
      <c r="C720" s="3"/>
      <c r="D720" s="3"/>
      <c r="E720" s="3"/>
      <c r="F720" s="3"/>
    </row>
    <row r="721" spans="2:6" ht="14.25">
      <c r="B721" s="3"/>
      <c r="C721" s="3"/>
      <c r="D721" s="3"/>
      <c r="E721" s="3"/>
      <c r="F721" s="3"/>
    </row>
    <row r="722" spans="2:6" ht="14.25">
      <c r="B722" s="3"/>
      <c r="C722" s="3"/>
      <c r="D722" s="3"/>
      <c r="E722" s="3"/>
      <c r="F722" s="3"/>
    </row>
    <row r="723" spans="2:6" ht="14.25">
      <c r="B723" s="3"/>
      <c r="C723" s="3"/>
      <c r="D723" s="3"/>
      <c r="E723" s="3"/>
      <c r="F723" s="3"/>
    </row>
    <row r="724" spans="2:6" ht="14.25">
      <c r="B724" s="3"/>
      <c r="C724" s="3"/>
      <c r="D724" s="3"/>
      <c r="E724" s="3"/>
      <c r="F724" s="3"/>
    </row>
    <row r="725" spans="2:6" ht="14.25">
      <c r="B725" s="3"/>
      <c r="C725" s="3"/>
      <c r="D725" s="3"/>
      <c r="E725" s="3"/>
      <c r="F725" s="3"/>
    </row>
    <row r="726" spans="2:6" ht="14.25">
      <c r="B726" s="5"/>
      <c r="C726" s="6"/>
      <c r="D726" s="6"/>
      <c r="E726" s="6"/>
      <c r="F726" s="6"/>
    </row>
    <row r="727" spans="2:6" ht="14.25">
      <c r="B727" s="5"/>
      <c r="C727" s="6"/>
      <c r="D727" s="6"/>
      <c r="E727" s="6"/>
      <c r="F727" s="6"/>
    </row>
    <row r="728" spans="2:6" ht="14.25">
      <c r="B728" s="5"/>
      <c r="C728" s="6"/>
      <c r="D728" s="6"/>
      <c r="E728" s="6"/>
      <c r="F728" s="6"/>
    </row>
    <row r="729" spans="2:6" ht="14.25">
      <c r="B729" s="5"/>
      <c r="C729" s="6"/>
      <c r="D729" s="6"/>
      <c r="E729" s="6"/>
      <c r="F729" s="6"/>
    </row>
    <row r="730" spans="2:6" ht="14.25">
      <c r="B730" s="5"/>
      <c r="C730" s="6"/>
      <c r="D730" s="6"/>
      <c r="E730" s="6"/>
      <c r="F730" s="6"/>
    </row>
    <row r="731" spans="2:6" ht="14.25">
      <c r="B731" s="5"/>
      <c r="C731" s="6"/>
      <c r="D731" s="6"/>
      <c r="E731" s="6"/>
      <c r="F731" s="6"/>
    </row>
    <row r="732" spans="2:6" ht="14.25">
      <c r="B732" s="5"/>
      <c r="C732" s="6"/>
      <c r="D732" s="6"/>
      <c r="E732" s="6"/>
      <c r="F732" s="6"/>
    </row>
    <row r="733" spans="2:6" ht="14.25">
      <c r="B733" s="5"/>
      <c r="C733" s="6"/>
      <c r="D733" s="6"/>
      <c r="E733" s="6"/>
      <c r="F733" s="6"/>
    </row>
    <row r="734" spans="2:6" ht="14.25">
      <c r="B734" s="5"/>
      <c r="C734" s="6"/>
      <c r="D734" s="6"/>
      <c r="E734" s="6"/>
      <c r="F734" s="6"/>
    </row>
    <row r="735" spans="2:6" ht="14.25">
      <c r="B735" s="5"/>
      <c r="C735" s="6"/>
      <c r="D735" s="6"/>
      <c r="E735" s="6"/>
      <c r="F735" s="6"/>
    </row>
    <row r="736" spans="2:6" ht="14.25">
      <c r="B736" s="5"/>
      <c r="C736" s="6"/>
      <c r="D736" s="6"/>
      <c r="E736" s="6"/>
      <c r="F736" s="6"/>
    </row>
    <row r="737" spans="2:6" ht="14.25">
      <c r="B737" s="5"/>
      <c r="C737" s="6"/>
      <c r="D737" s="6"/>
      <c r="E737" s="6"/>
      <c r="F737" s="6"/>
    </row>
    <row r="738" spans="2:6" ht="14.25">
      <c r="B738" s="5"/>
      <c r="C738" s="6"/>
      <c r="D738" s="6"/>
      <c r="E738" s="6"/>
      <c r="F738" s="6"/>
    </row>
    <row r="739" spans="2:6" ht="14.25">
      <c r="B739" s="5"/>
      <c r="C739" s="6"/>
      <c r="D739" s="6"/>
      <c r="E739" s="6"/>
      <c r="F739" s="6"/>
    </row>
    <row r="740" spans="2:6" ht="14.25">
      <c r="B740" s="5"/>
      <c r="C740" s="6"/>
      <c r="D740" s="6"/>
      <c r="E740" s="6"/>
      <c r="F740" s="6"/>
    </row>
    <row r="741" spans="2:6" ht="14.25">
      <c r="B741" s="5"/>
      <c r="C741" s="6"/>
      <c r="D741" s="6"/>
      <c r="E741" s="6"/>
      <c r="F741" s="6"/>
    </row>
    <row r="742" spans="2:6" ht="14.25">
      <c r="B742" s="5"/>
      <c r="C742" s="6"/>
      <c r="D742" s="6"/>
      <c r="E742" s="6"/>
      <c r="F742" s="6"/>
    </row>
    <row r="743" spans="2:6" ht="14.25">
      <c r="B743" s="5"/>
      <c r="C743" s="6"/>
      <c r="D743" s="6"/>
      <c r="E743" s="6"/>
      <c r="F743" s="6"/>
    </row>
    <row r="744" spans="2:6" ht="14.25">
      <c r="B744" s="5"/>
      <c r="C744" s="6"/>
      <c r="D744" s="6"/>
      <c r="E744" s="6"/>
      <c r="F744" s="6"/>
    </row>
    <row r="745" spans="2:6" ht="14.25">
      <c r="B745" s="5"/>
      <c r="C745" s="6"/>
      <c r="D745" s="6"/>
      <c r="E745" s="6"/>
      <c r="F745" s="6"/>
    </row>
    <row r="746" spans="2:6" ht="14.25">
      <c r="B746" s="5"/>
      <c r="C746" s="6"/>
      <c r="D746" s="6"/>
      <c r="E746" s="6"/>
      <c r="F746" s="6"/>
    </row>
    <row r="747" spans="2:6" ht="14.25">
      <c r="B747" s="5"/>
      <c r="C747" s="6"/>
      <c r="D747" s="6"/>
      <c r="E747" s="6"/>
      <c r="F747" s="6"/>
    </row>
    <row r="748" spans="2:6" ht="14.25">
      <c r="B748" s="5"/>
      <c r="C748" s="6"/>
      <c r="D748" s="6"/>
      <c r="E748" s="6"/>
      <c r="F748" s="6"/>
    </row>
    <row r="749" spans="2:6" ht="14.25">
      <c r="B749" s="5"/>
      <c r="C749" s="6"/>
      <c r="D749" s="6"/>
      <c r="E749" s="6"/>
      <c r="F749" s="6"/>
    </row>
    <row r="750" spans="2:6" ht="14.25">
      <c r="B750" s="5"/>
      <c r="C750" s="6"/>
      <c r="D750" s="6"/>
      <c r="E750" s="6"/>
      <c r="F750" s="6"/>
    </row>
    <row r="751" spans="2:6" ht="14.25">
      <c r="B751" s="5"/>
      <c r="C751" s="6"/>
      <c r="D751" s="6"/>
      <c r="E751" s="6"/>
      <c r="F751" s="6"/>
    </row>
    <row r="752" spans="2:6" ht="14.25">
      <c r="B752" s="5"/>
      <c r="C752" s="6"/>
      <c r="D752" s="6"/>
      <c r="E752" s="6"/>
      <c r="F752" s="6"/>
    </row>
    <row r="753" spans="2:6" ht="14.25">
      <c r="B753" s="5"/>
      <c r="C753" s="6"/>
      <c r="D753" s="6"/>
      <c r="E753" s="6"/>
      <c r="F753" s="6"/>
    </row>
    <row r="754" spans="2:6" ht="14.25">
      <c r="B754" s="5"/>
      <c r="C754" s="6"/>
      <c r="D754" s="6"/>
      <c r="E754" s="6"/>
      <c r="F754" s="6"/>
    </row>
    <row r="755" spans="2:6" ht="14.25">
      <c r="B755" s="5"/>
      <c r="C755" s="6"/>
      <c r="D755" s="6"/>
      <c r="E755" s="6"/>
      <c r="F755" s="6"/>
    </row>
    <row r="756" spans="2:6" ht="14.25">
      <c r="B756" s="5"/>
      <c r="C756" s="6"/>
      <c r="D756" s="6"/>
      <c r="E756" s="6"/>
      <c r="F756" s="6"/>
    </row>
    <row r="757" spans="2:6" ht="14.25">
      <c r="B757" s="5"/>
      <c r="C757" s="6"/>
      <c r="D757" s="6"/>
      <c r="E757" s="6"/>
      <c r="F757" s="6"/>
    </row>
    <row r="758" spans="2:6" ht="14.25">
      <c r="B758" s="5"/>
      <c r="C758" s="6"/>
      <c r="D758" s="6"/>
      <c r="E758" s="6"/>
      <c r="F758" s="6"/>
    </row>
    <row r="759" spans="2:6" ht="14.25">
      <c r="B759" s="5"/>
      <c r="C759" s="6"/>
      <c r="D759" s="6"/>
      <c r="E759" s="6"/>
      <c r="F759" s="6"/>
    </row>
    <row r="760" spans="2:6" ht="14.25">
      <c r="B760" s="5"/>
      <c r="C760" s="6"/>
      <c r="D760" s="6"/>
      <c r="E760" s="6"/>
      <c r="F760" s="6"/>
    </row>
    <row r="761" spans="2:6" ht="14.25">
      <c r="B761" s="5"/>
      <c r="C761" s="6"/>
      <c r="D761" s="6"/>
      <c r="E761" s="6"/>
      <c r="F761" s="6"/>
    </row>
    <row r="762" spans="2:6" ht="14.25">
      <c r="B762" s="5"/>
      <c r="C762" s="6"/>
      <c r="D762" s="6"/>
      <c r="E762" s="6"/>
      <c r="F762" s="6"/>
    </row>
    <row r="763" spans="2:6" ht="14.25">
      <c r="B763" s="5"/>
      <c r="C763" s="6"/>
      <c r="D763" s="6"/>
      <c r="E763" s="6"/>
      <c r="F763" s="6"/>
    </row>
    <row r="764" spans="2:6" ht="14.25">
      <c r="B764" s="5"/>
      <c r="C764" s="6"/>
      <c r="D764" s="6"/>
      <c r="E764" s="6"/>
      <c r="F764" s="6"/>
    </row>
    <row r="765" spans="2:6" ht="14.25">
      <c r="B765" s="5"/>
      <c r="C765" s="6"/>
      <c r="D765" s="6"/>
      <c r="E765" s="6"/>
      <c r="F765" s="6"/>
    </row>
    <row r="766" spans="2:6" ht="14.25">
      <c r="B766" s="5"/>
      <c r="C766" s="6"/>
      <c r="D766" s="6"/>
      <c r="E766" s="6"/>
      <c r="F766" s="6"/>
    </row>
    <row r="767" spans="2:6" ht="14.25">
      <c r="B767" s="5"/>
      <c r="C767" s="6"/>
      <c r="D767" s="6"/>
      <c r="E767" s="6"/>
      <c r="F767" s="6"/>
    </row>
    <row r="768" spans="2:6" ht="14.25">
      <c r="B768" s="5"/>
      <c r="C768" s="6"/>
      <c r="D768" s="6"/>
      <c r="E768" s="6"/>
      <c r="F768" s="6"/>
    </row>
    <row r="769" spans="2:6" ht="14.25">
      <c r="B769" s="5"/>
      <c r="C769" s="6"/>
      <c r="D769" s="6"/>
      <c r="E769" s="6"/>
      <c r="F769" s="6"/>
    </row>
    <row r="770" spans="2:6" ht="14.25">
      <c r="B770" s="5"/>
      <c r="C770" s="6"/>
      <c r="D770" s="6"/>
      <c r="E770" s="6"/>
      <c r="F770" s="6"/>
    </row>
    <row r="771" spans="2:6" ht="14.25">
      <c r="B771" s="5"/>
      <c r="C771" s="6"/>
      <c r="D771" s="6"/>
      <c r="E771" s="6"/>
      <c r="F771" s="6"/>
    </row>
    <row r="772" spans="2:6" ht="14.25">
      <c r="B772" s="5"/>
      <c r="C772" s="6"/>
      <c r="D772" s="6"/>
      <c r="E772" s="6"/>
      <c r="F772" s="6"/>
    </row>
    <row r="773" spans="2:6" ht="14.25">
      <c r="B773" s="5"/>
      <c r="C773" s="6"/>
      <c r="D773" s="6"/>
      <c r="E773" s="6"/>
      <c r="F773" s="6"/>
    </row>
    <row r="774" spans="2:6" ht="14.25">
      <c r="B774" s="5"/>
      <c r="C774" s="6"/>
      <c r="D774" s="6"/>
      <c r="E774" s="6"/>
      <c r="F774" s="6"/>
    </row>
    <row r="775" spans="2:6" ht="14.25">
      <c r="B775" s="5"/>
      <c r="C775" s="6"/>
      <c r="D775" s="6"/>
      <c r="E775" s="6"/>
      <c r="F775" s="6"/>
    </row>
    <row r="776" spans="2:6" ht="14.25">
      <c r="B776" s="5"/>
      <c r="C776" s="6"/>
      <c r="D776" s="6"/>
      <c r="E776" s="6"/>
      <c r="F776" s="6"/>
    </row>
    <row r="777" spans="2:6" ht="14.25">
      <c r="B777" s="5"/>
      <c r="C777" s="6"/>
      <c r="D777" s="6"/>
      <c r="E777" s="6"/>
      <c r="F777" s="6"/>
    </row>
    <row r="778" spans="2:6" ht="14.25">
      <c r="B778" s="5"/>
      <c r="C778" s="6"/>
      <c r="D778" s="6"/>
      <c r="E778" s="6"/>
      <c r="F778" s="6"/>
    </row>
    <row r="779" spans="2:6" ht="14.25">
      <c r="B779" s="5"/>
      <c r="C779" s="6"/>
      <c r="D779" s="6"/>
      <c r="E779" s="6"/>
      <c r="F779" s="6"/>
    </row>
    <row r="780" spans="2:6" ht="14.25">
      <c r="B780" s="5"/>
      <c r="C780" s="6"/>
      <c r="D780" s="6"/>
      <c r="E780" s="6"/>
      <c r="F780" s="6"/>
    </row>
    <row r="781" spans="2:6" ht="14.25">
      <c r="B781" s="5"/>
      <c r="C781" s="6"/>
      <c r="D781" s="6"/>
      <c r="E781" s="6"/>
      <c r="F781" s="6"/>
    </row>
    <row r="782" spans="2:6" ht="14.25">
      <c r="B782" s="5"/>
      <c r="C782" s="6"/>
      <c r="D782" s="6"/>
      <c r="E782" s="6"/>
      <c r="F782" s="6"/>
    </row>
    <row r="783" spans="2:6" ht="14.25">
      <c r="B783" s="5"/>
      <c r="C783" s="6"/>
      <c r="D783" s="6"/>
      <c r="E783" s="6"/>
      <c r="F783" s="6"/>
    </row>
    <row r="784" spans="2:6" ht="14.25">
      <c r="B784" s="5"/>
      <c r="C784" s="6"/>
      <c r="D784" s="6"/>
      <c r="E784" s="6"/>
      <c r="F784" s="6"/>
    </row>
    <row r="785" spans="2:6" ht="14.25">
      <c r="B785" s="5"/>
      <c r="C785" s="6"/>
      <c r="D785" s="6"/>
      <c r="E785" s="6"/>
      <c r="F785" s="6"/>
    </row>
    <row r="786" spans="2:6" ht="14.25">
      <c r="B786" s="5"/>
      <c r="C786" s="6"/>
      <c r="D786" s="6"/>
      <c r="E786" s="6"/>
      <c r="F786" s="6"/>
    </row>
    <row r="787" spans="2:6" ht="14.25">
      <c r="B787" s="5"/>
      <c r="C787" s="6"/>
      <c r="D787" s="6"/>
      <c r="E787" s="6"/>
      <c r="F787" s="6"/>
    </row>
    <row r="788" spans="2:6" ht="14.25">
      <c r="B788" s="5"/>
      <c r="C788" s="6"/>
      <c r="D788" s="6"/>
      <c r="E788" s="6"/>
      <c r="F788" s="6"/>
    </row>
    <row r="789" spans="2:6" ht="14.25">
      <c r="B789" s="5"/>
      <c r="C789" s="6"/>
      <c r="D789" s="6"/>
      <c r="E789" s="6"/>
      <c r="F789" s="6"/>
    </row>
    <row r="790" spans="2:6" ht="14.25">
      <c r="B790" s="5"/>
      <c r="C790" s="6"/>
      <c r="D790" s="6"/>
      <c r="E790" s="6"/>
      <c r="F790" s="6"/>
    </row>
    <row r="791" spans="2:6" ht="14.25">
      <c r="B791" s="5"/>
      <c r="C791" s="6"/>
      <c r="D791" s="6"/>
      <c r="E791" s="6"/>
      <c r="F791" s="6"/>
    </row>
    <row r="792" spans="2:6" ht="14.25">
      <c r="B792" s="5"/>
      <c r="C792" s="6"/>
      <c r="D792" s="6"/>
      <c r="E792" s="6"/>
      <c r="F792" s="6"/>
    </row>
    <row r="793" spans="2:6" ht="14.25">
      <c r="B793" s="5"/>
      <c r="C793" s="6"/>
      <c r="D793" s="6"/>
      <c r="E793" s="6"/>
      <c r="F793" s="6"/>
    </row>
    <row r="794" spans="2:6" ht="14.25">
      <c r="B794" s="5"/>
      <c r="C794" s="6"/>
      <c r="D794" s="6"/>
      <c r="E794" s="6"/>
      <c r="F794" s="6"/>
    </row>
    <row r="795" spans="2:6" ht="14.25">
      <c r="B795" s="5"/>
      <c r="C795" s="6"/>
      <c r="D795" s="6"/>
      <c r="E795" s="6"/>
      <c r="F795" s="6"/>
    </row>
    <row r="796" spans="2:6" ht="14.25">
      <c r="B796" s="5"/>
      <c r="C796" s="6"/>
      <c r="D796" s="6"/>
      <c r="E796" s="6"/>
      <c r="F796" s="6"/>
    </row>
    <row r="797" spans="2:6" ht="14.25">
      <c r="B797" s="5"/>
      <c r="C797" s="6"/>
      <c r="D797" s="6"/>
      <c r="E797" s="6"/>
      <c r="F797" s="6"/>
    </row>
    <row r="798" spans="2:6" ht="14.25">
      <c r="B798" s="5"/>
      <c r="C798" s="6"/>
      <c r="D798" s="6"/>
      <c r="E798" s="6"/>
      <c r="F798" s="6"/>
    </row>
    <row r="799" spans="2:6" ht="14.25">
      <c r="B799" s="5"/>
      <c r="C799" s="6"/>
      <c r="D799" s="6"/>
      <c r="E799" s="6"/>
      <c r="F799" s="6"/>
    </row>
    <row r="800" spans="2:6" ht="14.25">
      <c r="B800" s="5"/>
      <c r="C800" s="6"/>
      <c r="D800" s="6"/>
      <c r="E800" s="6"/>
      <c r="F800" s="6"/>
    </row>
  </sheetData>
  <sheetProtection/>
  <mergeCells count="15">
    <mergeCell ref="C1:I2"/>
    <mergeCell ref="C3:I3"/>
    <mergeCell ref="G5:I5"/>
    <mergeCell ref="E12:E13"/>
    <mergeCell ref="F12:F13"/>
    <mergeCell ref="G6:I6"/>
    <mergeCell ref="A9:I10"/>
    <mergeCell ref="A12:A13"/>
    <mergeCell ref="C12:C13"/>
    <mergeCell ref="H8:I8"/>
    <mergeCell ref="D12:D13"/>
    <mergeCell ref="G7:I7"/>
    <mergeCell ref="G12:G13"/>
    <mergeCell ref="H12:H13"/>
    <mergeCell ref="I12:I13"/>
  </mergeCells>
  <printOptions/>
  <pageMargins left="0.31625" right="0.19652777777777777" top="0.19652777777777777" bottom="0.19652777777777777" header="0.5118055555555556" footer="0.5118055555555556"/>
  <pageSetup fitToHeight="5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Рахманова ОС</cp:lastModifiedBy>
  <cp:lastPrinted>2024-03-26T12:02:03Z</cp:lastPrinted>
  <dcterms:modified xsi:type="dcterms:W3CDTF">2024-05-27T05:50:11Z</dcterms:modified>
  <cp:category/>
  <cp:version/>
  <cp:contentType/>
  <cp:contentStatus/>
</cp:coreProperties>
</file>